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975" windowHeight="7065" activeTab="0"/>
  </bookViews>
  <sheets>
    <sheet name="消費電力分析" sheetId="1" r:id="rId1"/>
  </sheets>
  <definedNames/>
  <calcPr fullCalcOnLoad="1"/>
</workbook>
</file>

<file path=xl/sharedStrings.xml><?xml version="1.0" encoding="utf-8"?>
<sst xmlns="http://schemas.openxmlformats.org/spreadsheetml/2006/main" count="110" uniqueCount="74">
  <si>
    <t>年</t>
  </si>
  <si>
    <t>月</t>
  </si>
  <si>
    <t>日</t>
  </si>
  <si>
    <t>消費電力量(Wh)</t>
  </si>
  <si>
    <t>円</t>
  </si>
  <si>
    <t>(1)最初の120kWhまで</t>
  </si>
  <si>
    <t>(2)120kWhを超え300kWhまで</t>
  </si>
  <si>
    <t>(3)上記を超過した分</t>
  </si>
  <si>
    <t>電気料金（円）</t>
  </si>
  <si>
    <t>単位</t>
  </si>
  <si>
    <t>目標消費電力量</t>
  </si>
  <si>
    <t>計</t>
  </si>
  <si>
    <t>前月比</t>
  </si>
  <si>
    <t>冷蔵庫の電気消費量</t>
  </si>
  <si>
    <t>【節電対策】</t>
  </si>
  <si>
    <t>・扉の開閉時間を短く</t>
  </si>
  <si>
    <t>消費電力（Wh）</t>
  </si>
  <si>
    <t>1ヶ月の消費量</t>
  </si>
  <si>
    <t>・庫内を整理して、詰め込みを解消</t>
  </si>
  <si>
    <t>・設定を「強」から「中」に</t>
  </si>
  <si>
    <t>※旅行</t>
  </si>
  <si>
    <t>目標値</t>
  </si>
  <si>
    <t>※帰省</t>
  </si>
  <si>
    <t>年月</t>
  </si>
  <si>
    <t>・特になし（参考測定）</t>
  </si>
  <si>
    <t>測定値（料金は算出値）</t>
  </si>
  <si>
    <t>消費電力量の推移（月別）</t>
  </si>
  <si>
    <t>冷蔵庫</t>
  </si>
  <si>
    <t>消費電力量(Wh)</t>
  </si>
  <si>
    <t>テレビとレコーダーの電気消費量</t>
  </si>
  <si>
    <t>・輝度・音量を下げた</t>
  </si>
  <si>
    <t>・見ていないときは電源を切るようにした</t>
  </si>
  <si>
    <t>テレビとレコーダー</t>
  </si>
  <si>
    <t>1ヶ月の料金</t>
  </si>
  <si>
    <t>Wh削減。</t>
  </si>
  <si>
    <t>消費電力量は</t>
  </si>
  <si>
    <t>電気料金は</t>
  </si>
  <si>
    <t>円削減。</t>
  </si>
  <si>
    <t>11月、12月（2ヶ月間）の節電対策で、</t>
  </si>
  <si>
    <t>電気料金単価（1kWhあたり）</t>
  </si>
  <si>
    <t>2014年12月現在</t>
  </si>
  <si>
    <t>※適用</t>
  </si>
  <si>
    <t>単価</t>
  </si>
  <si>
    <t>電気製品</t>
  </si>
  <si>
    <t>パソコン</t>
  </si>
  <si>
    <t>液晶ディスプレイ</t>
  </si>
  <si>
    <t>プリンター</t>
  </si>
  <si>
    <t>レコーダー</t>
  </si>
  <si>
    <t>テレビ</t>
  </si>
  <si>
    <t>部屋</t>
  </si>
  <si>
    <t>書斎</t>
  </si>
  <si>
    <t>リビング</t>
  </si>
  <si>
    <t>稼働時</t>
  </si>
  <si>
    <t>待機時</t>
  </si>
  <si>
    <t>キッチン</t>
  </si>
  <si>
    <t>電子レンジ</t>
  </si>
  <si>
    <t>オーブントースター</t>
  </si>
  <si>
    <t>電気ポット</t>
  </si>
  <si>
    <t>消費電力（リアルタイム測定値）</t>
  </si>
  <si>
    <t>食器洗浄機</t>
  </si>
  <si>
    <t>炊飯器</t>
  </si>
  <si>
    <t>エアコン</t>
  </si>
  <si>
    <t>扇風機</t>
  </si>
  <si>
    <t>電気ストーブ</t>
  </si>
  <si>
    <t>消費電力(W)</t>
  </si>
  <si>
    <t>※保温時</t>
  </si>
  <si>
    <t>加湿器</t>
  </si>
  <si>
    <t>掃除機</t>
  </si>
  <si>
    <t>その他家電製品</t>
  </si>
  <si>
    <t>洗濯機</t>
  </si>
  <si>
    <t>※本体電源オン時</t>
  </si>
  <si>
    <t>温水洗浄便座</t>
  </si>
  <si>
    <t>http://www.ratocsystems.com/products/feature/btwattch1/fee.html</t>
  </si>
  <si>
    <t>＜電気料金単価の算出例＞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</si>
</sst>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color indexed="17"/>
      <name val="ＭＳ Ｐゴシック"/>
      <family val="3"/>
    </font>
    <font>
      <sz val="11.25"/>
      <name val="ＭＳ Ｐゴシック"/>
      <family val="3"/>
    </font>
    <font>
      <sz val="12"/>
      <color indexed="55"/>
      <name val="ＭＳ Ｐゴシック"/>
      <family val="3"/>
    </font>
    <font>
      <sz val="11.5"/>
      <name val="ＭＳ Ｐゴシック"/>
      <family val="3"/>
    </font>
    <font>
      <sz val="14"/>
      <name val="ＭＳ Ｐゴシック"/>
      <family val="3"/>
    </font>
    <font>
      <b/>
      <sz val="15.75"/>
      <color indexed="17"/>
      <name val="ＭＳ Ｐゴシック"/>
      <family val="3"/>
    </font>
    <font>
      <b/>
      <sz val="14"/>
      <name val="ＭＳ Ｐゴシック"/>
      <family val="3"/>
    </font>
    <font>
      <b/>
      <sz val="14"/>
      <color indexed="17"/>
      <name val="ＭＳ Ｐゴシック"/>
      <family val="3"/>
    </font>
    <font>
      <sz val="11"/>
      <color indexed="55"/>
      <name val="ＭＳ Ｐゴシック"/>
      <family val="3"/>
    </font>
    <font>
      <sz val="10"/>
      <name val="ＭＳ Ｐゴシック"/>
      <family val="3"/>
    </font>
    <font>
      <sz val="12.5"/>
      <name val="ＭＳ Ｐゴシック"/>
      <family val="3"/>
    </font>
    <font>
      <b/>
      <sz val="14.25"/>
      <color indexed="17"/>
      <name val="ＭＳ Ｐゴシック"/>
      <family val="3"/>
    </font>
    <font>
      <sz val="11.25"/>
      <color indexed="55"/>
      <name val="ＭＳ Ｐゴシック"/>
      <family val="3"/>
    </font>
    <font>
      <sz val="9.75"/>
      <name val="ＭＳ Ｐゴシック"/>
      <family val="3"/>
    </font>
    <font>
      <b/>
      <sz val="19.5"/>
      <color indexed="17"/>
      <name val="ＭＳ Ｐゴシック"/>
      <family val="3"/>
    </font>
    <font>
      <sz val="15.25"/>
      <color indexed="55"/>
      <name val="ＭＳ Ｐゴシック"/>
      <family val="3"/>
    </font>
    <font>
      <sz val="14.75"/>
      <color indexed="55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11.75"/>
      <color indexed="60"/>
      <name val="ＭＳ Ｐゴシック"/>
      <family val="3"/>
    </font>
    <font>
      <sz val="9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4" borderId="9" xfId="0" applyNumberFormat="1" applyFill="1" applyBorder="1" applyAlignment="1">
      <alignment horizontal="center" vertical="center"/>
    </xf>
    <xf numFmtId="177" fontId="0" fillId="4" borderId="9" xfId="0" applyNumberFormat="1" applyFill="1" applyBorder="1" applyAlignment="1">
      <alignment horizontal="center" vertical="center"/>
    </xf>
    <xf numFmtId="177" fontId="0" fillId="4" borderId="1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2" borderId="4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top"/>
    </xf>
    <xf numFmtId="55" fontId="0" fillId="0" borderId="11" xfId="0" applyNumberFormat="1" applyBorder="1" applyAlignment="1">
      <alignment vertical="center"/>
    </xf>
    <xf numFmtId="55" fontId="0" fillId="0" borderId="12" xfId="0" applyNumberFormat="1" applyBorder="1" applyAlignment="1">
      <alignment vertical="center"/>
    </xf>
    <xf numFmtId="55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0" borderId="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4" borderId="9" xfId="0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0" fillId="0" borderId="4" xfId="0" applyFill="1" applyBorder="1" applyAlignment="1">
      <alignment vertical="top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4" borderId="23" xfId="0" applyFill="1" applyBorder="1" applyAlignment="1">
      <alignment vertical="top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3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2014年10月消費電力量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'消費電力分析'!$D$4:$D$34</c:f>
              <c:numCache/>
            </c:numRef>
          </c:val>
          <c:smooth val="1"/>
        </c:ser>
        <c:marker val="1"/>
        <c:axId val="30668066"/>
        <c:axId val="7577139"/>
      </c:lineChart>
      <c:catAx>
        <c:axId val="30668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77139"/>
        <c:crosses val="autoZero"/>
        <c:auto val="1"/>
        <c:lblOffset val="100"/>
        <c:noMultiLvlLbl val="0"/>
      </c:catAx>
      <c:valAx>
        <c:axId val="75771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680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2014年11月消費電力量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'消費電力分析'!$D$36:$D$65</c:f>
              <c:numCache/>
            </c:numRef>
          </c:val>
          <c:smooth val="1"/>
        </c:ser>
        <c:ser>
          <c:idx val="1"/>
          <c:order val="1"/>
          <c:tx>
            <c:v>目標値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'消費電力分析'!$F$36:$F$65</c:f>
              <c:numCache/>
            </c:numRef>
          </c:val>
          <c:smooth val="0"/>
        </c:ser>
        <c:marker val="1"/>
        <c:axId val="1085388"/>
        <c:axId val="9768493"/>
      </c:lineChart>
      <c:catAx>
        <c:axId val="108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68493"/>
        <c:crosses val="autoZero"/>
        <c:auto val="1"/>
        <c:lblOffset val="100"/>
        <c:noMultiLvlLbl val="0"/>
      </c:catAx>
      <c:valAx>
        <c:axId val="9768493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53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2014年12月消費電力量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'消費電力分析'!$D$67:$D$97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目標値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'消費電力分析'!$F$67:$F$97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0807574"/>
        <c:axId val="53050439"/>
      </c:lineChart>
      <c:catAx>
        <c:axId val="20807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0439"/>
        <c:crosses val="autoZero"/>
        <c:auto val="1"/>
        <c:lblOffset val="100"/>
        <c:noMultiLvlLbl val="0"/>
      </c:catAx>
      <c:valAx>
        <c:axId val="53050439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07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2014年10月消費電力量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'消費電力分析'!$N$4:$N$34</c:f>
              <c:numCache/>
            </c:numRef>
          </c:val>
          <c:smooth val="1"/>
        </c:ser>
        <c:marker val="1"/>
        <c:axId val="7691904"/>
        <c:axId val="2118273"/>
      </c:lineChart>
      <c:catAx>
        <c:axId val="769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8273"/>
        <c:crosses val="autoZero"/>
        <c:auto val="1"/>
        <c:lblOffset val="100"/>
        <c:noMultiLvlLbl val="0"/>
      </c:catAx>
      <c:valAx>
        <c:axId val="21182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919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2014年11月消費電力量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'消費電力分析'!$D$36:$D$65</c:f>
              <c:numCache/>
            </c:numRef>
          </c:val>
          <c:smooth val="1"/>
        </c:ser>
        <c:ser>
          <c:idx val="1"/>
          <c:order val="1"/>
          <c:tx>
            <c:v>目標値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'消費電力分析'!$F$36:$F$65</c:f>
              <c:numCache/>
            </c:numRef>
          </c:val>
          <c:smooth val="0"/>
        </c:ser>
        <c:marker val="1"/>
        <c:axId val="19064458"/>
        <c:axId val="37362395"/>
      </c:lineChart>
      <c:catAx>
        <c:axId val="1906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62395"/>
        <c:crosses val="autoZero"/>
        <c:auto val="1"/>
        <c:lblOffset val="100"/>
        <c:noMultiLvlLbl val="0"/>
      </c:catAx>
      <c:valAx>
        <c:axId val="37362395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644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2014年11月消費電力量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'消費電力分析'!$N$36:$N$65</c:f>
              <c:numCache/>
            </c:numRef>
          </c:val>
          <c:smooth val="1"/>
        </c:ser>
        <c:ser>
          <c:idx val="1"/>
          <c:order val="1"/>
          <c:tx>
            <c:v>目標値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'消費電力分析'!$P$36:$P$65</c:f>
              <c:numCache/>
            </c:numRef>
          </c:val>
          <c:smooth val="0"/>
        </c:ser>
        <c:marker val="1"/>
        <c:axId val="717236"/>
        <c:axId val="6455125"/>
      </c:lineChart>
      <c:catAx>
        <c:axId val="71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125"/>
        <c:crosses val="autoZero"/>
        <c:auto val="1"/>
        <c:lblOffset val="100"/>
        <c:noMultiLvlLbl val="0"/>
      </c:catAx>
      <c:valAx>
        <c:axId val="645512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72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2014年12月消費電力量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'消費電力分析'!$N$67:$N$97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目標値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'消費電力分析'!$P$67:$P$97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8096126"/>
        <c:axId val="53103087"/>
      </c:lineChart>
      <c:catAx>
        <c:axId val="58096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03087"/>
        <c:crosses val="autoZero"/>
        <c:auto val="1"/>
        <c:lblOffset val="100"/>
        <c:noMultiLvlLbl val="0"/>
      </c:catAx>
      <c:valAx>
        <c:axId val="5310308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961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消費電力量 3ヶ月推移</a:t>
            </a:r>
          </a:p>
        </c:rich>
      </c:tx>
      <c:layout>
        <c:manualLayout>
          <c:xMode val="factor"/>
          <c:yMode val="factor"/>
          <c:x val="-0.01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89"/>
          <c:w val="0.798"/>
          <c:h val="0.82075"/>
        </c:manualLayout>
      </c:layout>
      <c:barChart>
        <c:barDir val="col"/>
        <c:grouping val="stacked"/>
        <c:varyColors val="0"/>
        <c:ser>
          <c:idx val="0"/>
          <c:order val="0"/>
          <c:tx>
            <c:v>冷蔵庫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'消費電力分析'!$U$5:$U$7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'消費電力分析'!$V$5:$V$7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テレビ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'消費電力分析'!$U$5:$U$7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'消費電力分析'!$Z$5:$Z$7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8165736"/>
        <c:axId val="6382761"/>
      </c:barChart>
      <c:catAx>
        <c:axId val="816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測定時期（年月）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25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2761"/>
        <c:crosses val="autoZero"/>
        <c:auto val="1"/>
        <c:lblOffset val="100"/>
        <c:noMultiLvlLbl val="0"/>
      </c:catAx>
      <c:valAx>
        <c:axId val="6382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消費電力量（Wh）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657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5975"/>
          <c:w val="0.091"/>
          <c:h val="0.21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993300"/>
                </a:solidFill>
                <a:latin typeface="ＭＳ Ｐゴシック"/>
                <a:ea typeface="ＭＳ Ｐゴシック"/>
                <a:cs typeface="ＭＳ Ｐゴシック"/>
              </a:rPr>
              <a:t>電気製品の消費電力（稼働時）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947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電気製品</c:v>
          </c:tx>
          <c:spPr>
            <a:solidFill>
              <a:srgbClr val="000080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'消費電力分析'!$W$52:$W$68</c:f>
              <c:strCache/>
            </c:strRef>
          </c:cat>
          <c:val>
            <c:numRef>
              <c:f>'消費電力分析'!$X$52:$X$68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100"/>
        <c:axId val="57444850"/>
        <c:axId val="47241603"/>
      </c:barChart>
      <c:catAx>
        <c:axId val="57444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9933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41603"/>
        <c:crosses val="autoZero"/>
        <c:auto val="1"/>
        <c:lblOffset val="100"/>
        <c:noMultiLvlLbl val="0"/>
      </c:catAx>
      <c:valAx>
        <c:axId val="4724160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7444850"/>
        <c:crossesAt val="1"/>
        <c:crossBetween val="midCat"/>
        <c:dispUnits/>
      </c:valAx>
      <c:spPr>
        <a:solidFill>
          <a:srgbClr val="99CCFF"/>
        </a:solidFill>
        <a:ln w="38100">
          <a:solidFill>
            <a:srgbClr val="99CCFF"/>
          </a:solidFill>
        </a:ln>
      </c:spPr>
    </c:plotArea>
    <c:plotVisOnly val="1"/>
    <c:dispBlanksAs val="gap"/>
    <c:showDLblsOverMax val="0"/>
  </c:chart>
  <c:spPr>
    <a:ln w="12700">
      <a:solidFill>
        <a:srgbClr val="99CCFF"/>
      </a:solidFill>
      <a:prstDash val="sysDot"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161925</xdr:rowOff>
    </xdr:from>
    <xdr:to>
      <xdr:col>9</xdr:col>
      <xdr:colOff>142875</xdr:colOff>
      <xdr:row>21</xdr:row>
      <xdr:rowOff>76200</xdr:rowOff>
    </xdr:to>
    <xdr:graphicFrame>
      <xdr:nvGraphicFramePr>
        <xdr:cNvPr id="1" name="Chart 7"/>
        <xdr:cNvGraphicFramePr/>
      </xdr:nvGraphicFramePr>
      <xdr:xfrm>
        <a:off x="6057900" y="714375"/>
        <a:ext cx="8029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35</xdr:row>
      <xdr:rowOff>38100</xdr:rowOff>
    </xdr:from>
    <xdr:to>
      <xdr:col>9</xdr:col>
      <xdr:colOff>133350</xdr:colOff>
      <xdr:row>59</xdr:row>
      <xdr:rowOff>9525</xdr:rowOff>
    </xdr:to>
    <xdr:graphicFrame>
      <xdr:nvGraphicFramePr>
        <xdr:cNvPr id="2" name="Chart 8"/>
        <xdr:cNvGraphicFramePr/>
      </xdr:nvGraphicFramePr>
      <xdr:xfrm>
        <a:off x="6029325" y="9077325"/>
        <a:ext cx="8048625" cy="614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66</xdr:row>
      <xdr:rowOff>28575</xdr:rowOff>
    </xdr:from>
    <xdr:to>
      <xdr:col>9</xdr:col>
      <xdr:colOff>104775</xdr:colOff>
      <xdr:row>86</xdr:row>
      <xdr:rowOff>47625</xdr:rowOff>
    </xdr:to>
    <xdr:graphicFrame>
      <xdr:nvGraphicFramePr>
        <xdr:cNvPr id="3" name="Chart 9"/>
        <xdr:cNvGraphicFramePr/>
      </xdr:nvGraphicFramePr>
      <xdr:xfrm>
        <a:off x="6057900" y="17040225"/>
        <a:ext cx="7991475" cy="516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4</xdr:row>
      <xdr:rowOff>114300</xdr:rowOff>
    </xdr:from>
    <xdr:to>
      <xdr:col>19</xdr:col>
      <xdr:colOff>133350</xdr:colOff>
      <xdr:row>21</xdr:row>
      <xdr:rowOff>133350</xdr:rowOff>
    </xdr:to>
    <xdr:graphicFrame>
      <xdr:nvGraphicFramePr>
        <xdr:cNvPr id="4" name="Chart 10"/>
        <xdr:cNvGraphicFramePr/>
      </xdr:nvGraphicFramePr>
      <xdr:xfrm>
        <a:off x="20745450" y="1181100"/>
        <a:ext cx="713422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152400</xdr:colOff>
      <xdr:row>36</xdr:row>
      <xdr:rowOff>19050</xdr:rowOff>
    </xdr:from>
    <xdr:to>
      <xdr:col>9</xdr:col>
      <xdr:colOff>285750</xdr:colOff>
      <xdr:row>59</xdr:row>
      <xdr:rowOff>161925</xdr:rowOff>
    </xdr:to>
    <xdr:graphicFrame>
      <xdr:nvGraphicFramePr>
        <xdr:cNvPr id="5" name="Chart 12"/>
        <xdr:cNvGraphicFramePr/>
      </xdr:nvGraphicFramePr>
      <xdr:xfrm>
        <a:off x="6181725" y="9315450"/>
        <a:ext cx="8048625" cy="605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35</xdr:row>
      <xdr:rowOff>57150</xdr:rowOff>
    </xdr:from>
    <xdr:to>
      <xdr:col>19</xdr:col>
      <xdr:colOff>142875</xdr:colOff>
      <xdr:row>56</xdr:row>
      <xdr:rowOff>57150</xdr:rowOff>
    </xdr:to>
    <xdr:graphicFrame>
      <xdr:nvGraphicFramePr>
        <xdr:cNvPr id="6" name="Chart 13"/>
        <xdr:cNvGraphicFramePr/>
      </xdr:nvGraphicFramePr>
      <xdr:xfrm>
        <a:off x="20726400" y="9096375"/>
        <a:ext cx="7162800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57150</xdr:colOff>
      <xdr:row>66</xdr:row>
      <xdr:rowOff>57150</xdr:rowOff>
    </xdr:from>
    <xdr:to>
      <xdr:col>19</xdr:col>
      <xdr:colOff>209550</xdr:colOff>
      <xdr:row>87</xdr:row>
      <xdr:rowOff>66675</xdr:rowOff>
    </xdr:to>
    <xdr:graphicFrame>
      <xdr:nvGraphicFramePr>
        <xdr:cNvPr id="7" name="Chart 14"/>
        <xdr:cNvGraphicFramePr/>
      </xdr:nvGraphicFramePr>
      <xdr:xfrm>
        <a:off x="20783550" y="17068800"/>
        <a:ext cx="7172325" cy="5410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1333500</xdr:colOff>
      <xdr:row>9</xdr:row>
      <xdr:rowOff>76200</xdr:rowOff>
    </xdr:from>
    <xdr:to>
      <xdr:col>27</xdr:col>
      <xdr:colOff>942975</xdr:colOff>
      <xdr:row>32</xdr:row>
      <xdr:rowOff>9525</xdr:rowOff>
    </xdr:to>
    <xdr:graphicFrame>
      <xdr:nvGraphicFramePr>
        <xdr:cNvPr id="8" name="Chart 15"/>
        <xdr:cNvGraphicFramePr/>
      </xdr:nvGraphicFramePr>
      <xdr:xfrm>
        <a:off x="29765625" y="2428875"/>
        <a:ext cx="10544175" cy="584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1409700</xdr:colOff>
      <xdr:row>69</xdr:row>
      <xdr:rowOff>228600</xdr:rowOff>
    </xdr:from>
    <xdr:to>
      <xdr:col>26</xdr:col>
      <xdr:colOff>666750</xdr:colOff>
      <xdr:row>89</xdr:row>
      <xdr:rowOff>114300</xdr:rowOff>
    </xdr:to>
    <xdr:graphicFrame>
      <xdr:nvGraphicFramePr>
        <xdr:cNvPr id="9" name="Chart 19"/>
        <xdr:cNvGraphicFramePr/>
      </xdr:nvGraphicFramePr>
      <xdr:xfrm>
        <a:off x="29841825" y="18011775"/>
        <a:ext cx="86296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98"/>
  <sheetViews>
    <sheetView tabSelected="1" zoomScale="50" zoomScaleNormal="50" workbookViewId="0" topLeftCell="A1">
      <selection activeCell="U42" sqref="U42"/>
    </sheetView>
  </sheetViews>
  <sheetFormatPr defaultColWidth="9.00390625" defaultRowHeight="13.5"/>
  <cols>
    <col min="1" max="3" width="5.75390625" style="8" customWidth="1"/>
    <col min="4" max="4" width="14.75390625" style="8" customWidth="1"/>
    <col min="5" max="5" width="12.25390625" style="7" customWidth="1"/>
    <col min="6" max="6" width="13.75390625" style="0" customWidth="1"/>
    <col min="7" max="7" width="13.00390625" style="0" customWidth="1"/>
    <col min="8" max="8" width="8.125" style="0" customWidth="1"/>
    <col min="9" max="9" width="103.875" style="0" customWidth="1"/>
    <col min="11" max="13" width="5.75390625" style="8" customWidth="1"/>
    <col min="14" max="14" width="14.75390625" style="8" customWidth="1"/>
    <col min="15" max="15" width="12.25390625" style="7" customWidth="1"/>
    <col min="16" max="16" width="13.75390625" style="0" customWidth="1"/>
    <col min="17" max="17" width="13.00390625" style="0" customWidth="1"/>
    <col min="19" max="19" width="92.125" style="0" customWidth="1"/>
    <col min="21" max="29" width="20.50390625" style="0" customWidth="1"/>
  </cols>
  <sheetData>
    <row r="1" spans="1:21" ht="23.25" customHeight="1">
      <c r="A1" s="33" t="s">
        <v>13</v>
      </c>
      <c r="K1" s="33" t="s">
        <v>29</v>
      </c>
      <c r="U1" s="34" t="s">
        <v>26</v>
      </c>
    </row>
    <row r="2" spans="1:29" ht="20.25" customHeight="1">
      <c r="A2" s="104" t="s">
        <v>0</v>
      </c>
      <c r="B2" s="106" t="s">
        <v>1</v>
      </c>
      <c r="C2" s="106" t="s">
        <v>2</v>
      </c>
      <c r="D2" s="106" t="s">
        <v>25</v>
      </c>
      <c r="E2" s="108"/>
      <c r="F2" s="108" t="s">
        <v>21</v>
      </c>
      <c r="G2" s="109"/>
      <c r="K2" s="104" t="s">
        <v>0</v>
      </c>
      <c r="L2" s="106" t="s">
        <v>1</v>
      </c>
      <c r="M2" s="106" t="s">
        <v>2</v>
      </c>
      <c r="N2" s="106" t="s">
        <v>25</v>
      </c>
      <c r="O2" s="108"/>
      <c r="P2" s="108" t="s">
        <v>21</v>
      </c>
      <c r="Q2" s="109"/>
      <c r="U2" s="110" t="s">
        <v>23</v>
      </c>
      <c r="V2" s="110" t="s">
        <v>27</v>
      </c>
      <c r="W2" s="113"/>
      <c r="X2" s="113"/>
      <c r="Y2" s="114"/>
      <c r="Z2" s="115" t="s">
        <v>32</v>
      </c>
      <c r="AA2" s="113"/>
      <c r="AB2" s="113"/>
      <c r="AC2" s="114"/>
    </row>
    <row r="3" spans="1:29" ht="20.25" customHeight="1">
      <c r="A3" s="105"/>
      <c r="B3" s="107"/>
      <c r="C3" s="107"/>
      <c r="D3" s="27" t="s">
        <v>28</v>
      </c>
      <c r="E3" s="28" t="s">
        <v>8</v>
      </c>
      <c r="F3" s="27" t="s">
        <v>10</v>
      </c>
      <c r="G3" s="29" t="s">
        <v>8</v>
      </c>
      <c r="H3" s="8"/>
      <c r="K3" s="105"/>
      <c r="L3" s="107"/>
      <c r="M3" s="107"/>
      <c r="N3" s="27" t="s">
        <v>3</v>
      </c>
      <c r="O3" s="28" t="s">
        <v>8</v>
      </c>
      <c r="P3" s="27" t="s">
        <v>10</v>
      </c>
      <c r="Q3" s="29" t="s">
        <v>8</v>
      </c>
      <c r="U3" s="111"/>
      <c r="V3" s="118" t="s">
        <v>16</v>
      </c>
      <c r="W3" s="116"/>
      <c r="X3" s="116" t="s">
        <v>8</v>
      </c>
      <c r="Y3" s="117"/>
      <c r="Z3" s="116" t="s">
        <v>16</v>
      </c>
      <c r="AA3" s="116"/>
      <c r="AB3" s="116" t="s">
        <v>8</v>
      </c>
      <c r="AC3" s="117"/>
    </row>
    <row r="4" spans="1:29" ht="20.25" customHeight="1">
      <c r="A4" s="10">
        <v>2014</v>
      </c>
      <c r="B4" s="11">
        <v>10</v>
      </c>
      <c r="C4" s="11">
        <v>1</v>
      </c>
      <c r="D4" s="48">
        <v>1363.25</v>
      </c>
      <c r="E4" s="35">
        <f aca="true" t="shared" si="0" ref="E4:E34">ROUND(D4*$W$44/1000,2)</f>
        <v>31.03</v>
      </c>
      <c r="F4" s="23"/>
      <c r="G4" s="30"/>
      <c r="K4" s="10">
        <v>2014</v>
      </c>
      <c r="L4" s="11">
        <v>10</v>
      </c>
      <c r="M4" s="11">
        <v>1</v>
      </c>
      <c r="N4" s="45">
        <v>707.44</v>
      </c>
      <c r="O4" s="38">
        <f aca="true" t="shared" si="1" ref="O4:O34">ROUND(N4*$W$44/1000,2)</f>
        <v>16.1</v>
      </c>
      <c r="P4" s="23"/>
      <c r="Q4" s="30"/>
      <c r="U4" s="112"/>
      <c r="V4" s="65" t="s">
        <v>17</v>
      </c>
      <c r="W4" s="41" t="s">
        <v>12</v>
      </c>
      <c r="X4" s="41" t="s">
        <v>33</v>
      </c>
      <c r="Y4" s="42" t="s">
        <v>12</v>
      </c>
      <c r="Z4" s="41" t="s">
        <v>17</v>
      </c>
      <c r="AA4" s="41" t="s">
        <v>12</v>
      </c>
      <c r="AB4" s="41" t="s">
        <v>33</v>
      </c>
      <c r="AC4" s="42" t="s">
        <v>12</v>
      </c>
    </row>
    <row r="5" spans="1:29" ht="20.25" customHeight="1">
      <c r="A5" s="14">
        <v>2014</v>
      </c>
      <c r="B5" s="15">
        <v>10</v>
      </c>
      <c r="C5" s="15">
        <v>2</v>
      </c>
      <c r="D5" s="49">
        <v>1332.15</v>
      </c>
      <c r="E5" s="36">
        <f t="shared" si="0"/>
        <v>30.32</v>
      </c>
      <c r="F5" s="24"/>
      <c r="G5" s="31"/>
      <c r="K5" s="14">
        <v>2014</v>
      </c>
      <c r="L5" s="15">
        <v>10</v>
      </c>
      <c r="M5" s="15">
        <v>2</v>
      </c>
      <c r="N5" s="46">
        <v>801.63</v>
      </c>
      <c r="O5" s="39">
        <f t="shared" si="1"/>
        <v>18.25</v>
      </c>
      <c r="P5" s="24"/>
      <c r="Q5" s="31"/>
      <c r="U5" s="61">
        <v>41913</v>
      </c>
      <c r="V5" s="66">
        <f>D35</f>
        <v>42142.049999999996</v>
      </c>
      <c r="W5" s="67"/>
      <c r="X5" s="67">
        <f>E35</f>
        <v>959.17</v>
      </c>
      <c r="Y5" s="68"/>
      <c r="Z5" s="78">
        <f>N35</f>
        <v>16608.949999999997</v>
      </c>
      <c r="AA5" s="78"/>
      <c r="AB5" s="78">
        <f>O35</f>
        <v>378.03</v>
      </c>
      <c r="AC5" s="79"/>
    </row>
    <row r="6" spans="1:29" ht="20.25" customHeight="1">
      <c r="A6" s="14">
        <v>2014</v>
      </c>
      <c r="B6" s="15">
        <v>10</v>
      </c>
      <c r="C6" s="15">
        <v>3</v>
      </c>
      <c r="D6" s="49">
        <v>1320.76</v>
      </c>
      <c r="E6" s="36">
        <f t="shared" si="0"/>
        <v>30.06</v>
      </c>
      <c r="F6" s="24"/>
      <c r="G6" s="31"/>
      <c r="K6" s="14">
        <v>2014</v>
      </c>
      <c r="L6" s="15">
        <v>10</v>
      </c>
      <c r="M6" s="15">
        <v>3</v>
      </c>
      <c r="N6" s="46">
        <v>321.85</v>
      </c>
      <c r="O6" s="39">
        <f t="shared" si="1"/>
        <v>7.33</v>
      </c>
      <c r="P6" s="24"/>
      <c r="Q6" s="31"/>
      <c r="U6" s="62">
        <v>41944</v>
      </c>
      <c r="V6" s="69">
        <f>D66</f>
        <v>31092.68</v>
      </c>
      <c r="W6" s="70">
        <f>V6-V5</f>
        <v>-11049.369999999995</v>
      </c>
      <c r="X6" s="70">
        <f>G66</f>
        <v>819.2999999999994</v>
      </c>
      <c r="Y6" s="71">
        <f>X6-X5</f>
        <v>-139.87000000000057</v>
      </c>
      <c r="Z6" s="24">
        <f>N66</f>
        <v>14953.479999999996</v>
      </c>
      <c r="AA6" s="24">
        <f>Z6-Z5</f>
        <v>-1655.4700000000012</v>
      </c>
      <c r="AB6" s="24">
        <f>O66</f>
        <v>340.3500000000001</v>
      </c>
      <c r="AC6" s="31">
        <f>AB6-AB5</f>
        <v>-37.67999999999989</v>
      </c>
    </row>
    <row r="7" spans="1:29" ht="20.25" customHeight="1">
      <c r="A7" s="14">
        <v>2014</v>
      </c>
      <c r="B7" s="15">
        <v>10</v>
      </c>
      <c r="C7" s="15">
        <v>4</v>
      </c>
      <c r="D7" s="49">
        <v>1391.42</v>
      </c>
      <c r="E7" s="36">
        <f t="shared" si="0"/>
        <v>31.67</v>
      </c>
      <c r="F7" s="24"/>
      <c r="G7" s="31"/>
      <c r="K7" s="14">
        <v>2014</v>
      </c>
      <c r="L7" s="15">
        <v>10</v>
      </c>
      <c r="M7" s="15">
        <v>4</v>
      </c>
      <c r="N7" s="46">
        <v>430.97</v>
      </c>
      <c r="O7" s="39">
        <f t="shared" si="1"/>
        <v>9.81</v>
      </c>
      <c r="P7" s="24"/>
      <c r="Q7" s="31"/>
      <c r="U7" s="63">
        <v>41974</v>
      </c>
      <c r="V7" s="72">
        <f>D98</f>
        <v>27928.899999999998</v>
      </c>
      <c r="W7" s="73">
        <f>V7-V6</f>
        <v>-3163.7800000000025</v>
      </c>
      <c r="X7" s="73">
        <f>G98</f>
        <v>705.5599999999998</v>
      </c>
      <c r="Y7" s="74">
        <f>X7-X6</f>
        <v>-113.73999999999955</v>
      </c>
      <c r="Z7" s="26">
        <f>N98</f>
        <v>8328.119999999999</v>
      </c>
      <c r="AA7" s="26">
        <f>Z7-Z6</f>
        <v>-6625.359999999997</v>
      </c>
      <c r="AB7" s="26">
        <f>O98</f>
        <v>189.52999999999997</v>
      </c>
      <c r="AC7" s="32">
        <f>AB7-AB6</f>
        <v>-150.8200000000001</v>
      </c>
    </row>
    <row r="8" spans="1:29" ht="20.25" customHeight="1">
      <c r="A8" s="14">
        <v>2014</v>
      </c>
      <c r="B8" s="15">
        <v>10</v>
      </c>
      <c r="C8" s="15">
        <v>5</v>
      </c>
      <c r="D8" s="49">
        <v>1404.27</v>
      </c>
      <c r="E8" s="36">
        <f t="shared" si="0"/>
        <v>31.96</v>
      </c>
      <c r="F8" s="24"/>
      <c r="G8" s="31"/>
      <c r="K8" s="14">
        <v>2014</v>
      </c>
      <c r="L8" s="15">
        <v>10</v>
      </c>
      <c r="M8" s="15">
        <v>5</v>
      </c>
      <c r="N8" s="46">
        <v>377.92</v>
      </c>
      <c r="O8" s="39">
        <f t="shared" si="1"/>
        <v>8.6</v>
      </c>
      <c r="P8" s="24"/>
      <c r="Q8" s="31"/>
      <c r="U8" s="64" t="s">
        <v>11</v>
      </c>
      <c r="V8" s="75">
        <f>SUM(V5:V7)</f>
        <v>101163.62999999999</v>
      </c>
      <c r="W8" s="76">
        <f aca="true" t="shared" si="2" ref="W8:AC8">SUM(W5:W7)</f>
        <v>-14213.149999999998</v>
      </c>
      <c r="X8" s="76">
        <f t="shared" si="2"/>
        <v>2484.0299999999993</v>
      </c>
      <c r="Y8" s="77">
        <f t="shared" si="2"/>
        <v>-253.61000000000013</v>
      </c>
      <c r="Z8" s="80">
        <f t="shared" si="2"/>
        <v>39890.54999999999</v>
      </c>
      <c r="AA8" s="81">
        <f t="shared" si="2"/>
        <v>-8280.829999999998</v>
      </c>
      <c r="AB8" s="81">
        <f t="shared" si="2"/>
        <v>907.9100000000001</v>
      </c>
      <c r="AC8" s="82">
        <f t="shared" si="2"/>
        <v>-188.5</v>
      </c>
    </row>
    <row r="9" spans="1:17" ht="20.25" customHeight="1">
      <c r="A9" s="14">
        <v>2014</v>
      </c>
      <c r="B9" s="15">
        <v>10</v>
      </c>
      <c r="C9" s="15">
        <v>6</v>
      </c>
      <c r="D9" s="49">
        <v>1369.77</v>
      </c>
      <c r="E9" s="36">
        <f t="shared" si="0"/>
        <v>31.18</v>
      </c>
      <c r="F9" s="24"/>
      <c r="G9" s="31"/>
      <c r="K9" s="14">
        <v>2014</v>
      </c>
      <c r="L9" s="15">
        <v>10</v>
      </c>
      <c r="M9" s="15">
        <v>6</v>
      </c>
      <c r="N9" s="46">
        <v>845.93</v>
      </c>
      <c r="O9" s="39">
        <f t="shared" si="1"/>
        <v>19.25</v>
      </c>
      <c r="P9" s="24"/>
      <c r="Q9" s="31"/>
    </row>
    <row r="10" spans="1:17" ht="20.25" customHeight="1">
      <c r="A10" s="14">
        <v>2014</v>
      </c>
      <c r="B10" s="15">
        <v>10</v>
      </c>
      <c r="C10" s="15">
        <v>7</v>
      </c>
      <c r="D10" s="49">
        <v>1416.86</v>
      </c>
      <c r="E10" s="36">
        <f t="shared" si="0"/>
        <v>32.25</v>
      </c>
      <c r="F10" s="24"/>
      <c r="G10" s="31"/>
      <c r="K10" s="14">
        <v>2014</v>
      </c>
      <c r="L10" s="15">
        <v>10</v>
      </c>
      <c r="M10" s="15">
        <v>7</v>
      </c>
      <c r="N10" s="46">
        <v>704.75</v>
      </c>
      <c r="O10" s="39">
        <f t="shared" si="1"/>
        <v>16.04</v>
      </c>
      <c r="P10" s="24"/>
      <c r="Q10" s="31"/>
    </row>
    <row r="11" spans="1:17" ht="20.25" customHeight="1">
      <c r="A11" s="14">
        <v>2014</v>
      </c>
      <c r="B11" s="15">
        <v>10</v>
      </c>
      <c r="C11" s="15">
        <v>8</v>
      </c>
      <c r="D11" s="49">
        <v>1390.68</v>
      </c>
      <c r="E11" s="36">
        <f t="shared" si="0"/>
        <v>31.65</v>
      </c>
      <c r="F11" s="24"/>
      <c r="G11" s="31"/>
      <c r="K11" s="14">
        <v>2014</v>
      </c>
      <c r="L11" s="15">
        <v>10</v>
      </c>
      <c r="M11" s="15">
        <v>8</v>
      </c>
      <c r="N11" s="46">
        <v>427.19</v>
      </c>
      <c r="O11" s="39">
        <f t="shared" si="1"/>
        <v>9.72</v>
      </c>
      <c r="P11" s="24"/>
      <c r="Q11" s="31"/>
    </row>
    <row r="12" spans="1:17" ht="20.25" customHeight="1">
      <c r="A12" s="14">
        <v>2014</v>
      </c>
      <c r="B12" s="15">
        <v>10</v>
      </c>
      <c r="C12" s="15">
        <v>9</v>
      </c>
      <c r="D12" s="49">
        <v>1396.38</v>
      </c>
      <c r="E12" s="36">
        <f t="shared" si="0"/>
        <v>31.78</v>
      </c>
      <c r="F12" s="24"/>
      <c r="G12" s="31"/>
      <c r="K12" s="14">
        <v>2014</v>
      </c>
      <c r="L12" s="15">
        <v>10</v>
      </c>
      <c r="M12" s="15">
        <v>9</v>
      </c>
      <c r="N12" s="46">
        <v>394.34</v>
      </c>
      <c r="O12" s="39">
        <f t="shared" si="1"/>
        <v>8.98</v>
      </c>
      <c r="P12" s="24"/>
      <c r="Q12" s="31"/>
    </row>
    <row r="13" spans="1:17" ht="20.25" customHeight="1">
      <c r="A13" s="14">
        <v>2014</v>
      </c>
      <c r="B13" s="15">
        <v>10</v>
      </c>
      <c r="C13" s="15">
        <v>10</v>
      </c>
      <c r="D13" s="49">
        <v>1345.22</v>
      </c>
      <c r="E13" s="36">
        <f t="shared" si="0"/>
        <v>30.62</v>
      </c>
      <c r="F13" s="24"/>
      <c r="G13" s="31"/>
      <c r="K13" s="14">
        <v>2014</v>
      </c>
      <c r="L13" s="15">
        <v>10</v>
      </c>
      <c r="M13" s="15">
        <v>10</v>
      </c>
      <c r="N13" s="46">
        <v>598.41</v>
      </c>
      <c r="O13" s="39">
        <f t="shared" si="1"/>
        <v>13.62</v>
      </c>
      <c r="P13" s="24"/>
      <c r="Q13" s="31"/>
    </row>
    <row r="14" spans="1:17" ht="20.25" customHeight="1">
      <c r="A14" s="14">
        <v>2014</v>
      </c>
      <c r="B14" s="15">
        <v>10</v>
      </c>
      <c r="C14" s="15">
        <v>11</v>
      </c>
      <c r="D14" s="49">
        <v>1369.54</v>
      </c>
      <c r="E14" s="36">
        <f t="shared" si="0"/>
        <v>31.17</v>
      </c>
      <c r="F14" s="24"/>
      <c r="G14" s="31"/>
      <c r="K14" s="14">
        <v>2014</v>
      </c>
      <c r="L14" s="15">
        <v>10</v>
      </c>
      <c r="M14" s="15">
        <v>11</v>
      </c>
      <c r="N14" s="46">
        <v>400.38</v>
      </c>
      <c r="O14" s="39">
        <f t="shared" si="1"/>
        <v>9.11</v>
      </c>
      <c r="P14" s="24"/>
      <c r="Q14" s="31"/>
    </row>
    <row r="15" spans="1:17" ht="20.25" customHeight="1">
      <c r="A15" s="14">
        <v>2014</v>
      </c>
      <c r="B15" s="15">
        <v>10</v>
      </c>
      <c r="C15" s="15">
        <v>12</v>
      </c>
      <c r="D15" s="49">
        <v>1331.91</v>
      </c>
      <c r="E15" s="36">
        <f t="shared" si="0"/>
        <v>30.31</v>
      </c>
      <c r="F15" s="24"/>
      <c r="G15" s="31"/>
      <c r="K15" s="14">
        <v>2014</v>
      </c>
      <c r="L15" s="15">
        <v>10</v>
      </c>
      <c r="M15" s="15">
        <v>12</v>
      </c>
      <c r="N15" s="46">
        <v>343.2</v>
      </c>
      <c r="O15" s="39">
        <f t="shared" si="1"/>
        <v>7.81</v>
      </c>
      <c r="P15" s="24"/>
      <c r="Q15" s="31"/>
    </row>
    <row r="16" spans="1:17" ht="20.25" customHeight="1">
      <c r="A16" s="14">
        <v>2014</v>
      </c>
      <c r="B16" s="15">
        <v>10</v>
      </c>
      <c r="C16" s="15">
        <v>13</v>
      </c>
      <c r="D16" s="49">
        <v>1420.4</v>
      </c>
      <c r="E16" s="36">
        <f t="shared" si="0"/>
        <v>32.33</v>
      </c>
      <c r="F16" s="24"/>
      <c r="G16" s="31"/>
      <c r="K16" s="14">
        <v>2014</v>
      </c>
      <c r="L16" s="15">
        <v>10</v>
      </c>
      <c r="M16" s="15">
        <v>13</v>
      </c>
      <c r="N16" s="46">
        <v>579.37</v>
      </c>
      <c r="O16" s="39">
        <f t="shared" si="1"/>
        <v>13.19</v>
      </c>
      <c r="P16" s="24"/>
      <c r="Q16" s="31"/>
    </row>
    <row r="17" spans="1:17" ht="20.25" customHeight="1">
      <c r="A17" s="14">
        <v>2014</v>
      </c>
      <c r="B17" s="15">
        <v>10</v>
      </c>
      <c r="C17" s="15">
        <v>14</v>
      </c>
      <c r="D17" s="49">
        <v>1304.78</v>
      </c>
      <c r="E17" s="36">
        <f t="shared" si="0"/>
        <v>29.7</v>
      </c>
      <c r="F17" s="24"/>
      <c r="G17" s="31"/>
      <c r="K17" s="14">
        <v>2014</v>
      </c>
      <c r="L17" s="15">
        <v>10</v>
      </c>
      <c r="M17" s="15">
        <v>14</v>
      </c>
      <c r="N17" s="46">
        <v>463.27</v>
      </c>
      <c r="O17" s="39">
        <f t="shared" si="1"/>
        <v>10.54</v>
      </c>
      <c r="P17" s="24"/>
      <c r="Q17" s="31"/>
    </row>
    <row r="18" spans="1:17" ht="20.25" customHeight="1">
      <c r="A18" s="14">
        <v>2014</v>
      </c>
      <c r="B18" s="15">
        <v>10</v>
      </c>
      <c r="C18" s="15">
        <v>15</v>
      </c>
      <c r="D18" s="49">
        <v>1328.15</v>
      </c>
      <c r="E18" s="36">
        <f t="shared" si="0"/>
        <v>30.23</v>
      </c>
      <c r="F18" s="24"/>
      <c r="G18" s="31"/>
      <c r="K18" s="14">
        <v>2014</v>
      </c>
      <c r="L18" s="15">
        <v>10</v>
      </c>
      <c r="M18" s="15">
        <v>15</v>
      </c>
      <c r="N18" s="46">
        <v>328.6</v>
      </c>
      <c r="O18" s="39">
        <f t="shared" si="1"/>
        <v>7.48</v>
      </c>
      <c r="P18" s="24"/>
      <c r="Q18" s="31"/>
    </row>
    <row r="19" spans="1:17" ht="20.25" customHeight="1">
      <c r="A19" s="14">
        <v>2014</v>
      </c>
      <c r="B19" s="15">
        <v>10</v>
      </c>
      <c r="C19" s="15">
        <v>16</v>
      </c>
      <c r="D19" s="49">
        <v>1392.65</v>
      </c>
      <c r="E19" s="36">
        <f t="shared" si="0"/>
        <v>31.7</v>
      </c>
      <c r="F19" s="24"/>
      <c r="G19" s="31"/>
      <c r="K19" s="14">
        <v>2014</v>
      </c>
      <c r="L19" s="15">
        <v>10</v>
      </c>
      <c r="M19" s="15">
        <v>16</v>
      </c>
      <c r="N19" s="46">
        <v>456.79</v>
      </c>
      <c r="O19" s="39">
        <f t="shared" si="1"/>
        <v>10.4</v>
      </c>
      <c r="P19" s="24"/>
      <c r="Q19" s="31"/>
    </row>
    <row r="20" spans="1:17" ht="20.25" customHeight="1">
      <c r="A20" s="14">
        <v>2014</v>
      </c>
      <c r="B20" s="15">
        <v>10</v>
      </c>
      <c r="C20" s="15">
        <v>17</v>
      </c>
      <c r="D20" s="49">
        <v>1333.13</v>
      </c>
      <c r="E20" s="36">
        <f t="shared" si="0"/>
        <v>30.34</v>
      </c>
      <c r="F20" s="24"/>
      <c r="G20" s="31"/>
      <c r="K20" s="14">
        <v>2014</v>
      </c>
      <c r="L20" s="15">
        <v>10</v>
      </c>
      <c r="M20" s="15">
        <v>17</v>
      </c>
      <c r="N20" s="46">
        <v>395.79</v>
      </c>
      <c r="O20" s="39">
        <f t="shared" si="1"/>
        <v>9.01</v>
      </c>
      <c r="P20" s="24"/>
      <c r="Q20" s="31"/>
    </row>
    <row r="21" spans="1:17" ht="20.25" customHeight="1">
      <c r="A21" s="14">
        <v>2014</v>
      </c>
      <c r="B21" s="15">
        <v>10</v>
      </c>
      <c r="C21" s="15">
        <v>18</v>
      </c>
      <c r="D21" s="49">
        <v>1324.64</v>
      </c>
      <c r="E21" s="36">
        <f t="shared" si="0"/>
        <v>30.15</v>
      </c>
      <c r="F21" s="24"/>
      <c r="G21" s="31"/>
      <c r="K21" s="14">
        <v>2014</v>
      </c>
      <c r="L21" s="15">
        <v>10</v>
      </c>
      <c r="M21" s="15">
        <v>18</v>
      </c>
      <c r="N21" s="46">
        <v>346.81</v>
      </c>
      <c r="O21" s="39">
        <f t="shared" si="1"/>
        <v>7.89</v>
      </c>
      <c r="P21" s="24"/>
      <c r="Q21" s="31"/>
    </row>
    <row r="22" spans="1:17" ht="20.25" customHeight="1">
      <c r="A22" s="14">
        <v>2014</v>
      </c>
      <c r="B22" s="15">
        <v>10</v>
      </c>
      <c r="C22" s="15">
        <v>19</v>
      </c>
      <c r="D22" s="49">
        <v>1388.4</v>
      </c>
      <c r="E22" s="36">
        <f t="shared" si="0"/>
        <v>31.6</v>
      </c>
      <c r="F22" s="24"/>
      <c r="G22" s="31"/>
      <c r="K22" s="14">
        <v>2014</v>
      </c>
      <c r="L22" s="15">
        <v>10</v>
      </c>
      <c r="M22" s="15">
        <v>19</v>
      </c>
      <c r="N22" s="46">
        <v>371.34</v>
      </c>
      <c r="O22" s="39">
        <f t="shared" si="1"/>
        <v>8.45</v>
      </c>
      <c r="P22" s="24"/>
      <c r="Q22" s="31"/>
    </row>
    <row r="23" spans="1:19" ht="20.25" customHeight="1">
      <c r="A23" s="14">
        <v>2014</v>
      </c>
      <c r="B23" s="15">
        <v>10</v>
      </c>
      <c r="C23" s="15">
        <v>20</v>
      </c>
      <c r="D23" s="49">
        <v>1316.95</v>
      </c>
      <c r="E23" s="36">
        <f t="shared" si="0"/>
        <v>29.97</v>
      </c>
      <c r="F23" s="24"/>
      <c r="G23" s="31"/>
      <c r="K23" s="14">
        <v>2014</v>
      </c>
      <c r="L23" s="15">
        <v>10</v>
      </c>
      <c r="M23" s="15">
        <v>20</v>
      </c>
      <c r="N23" s="46">
        <v>436.22</v>
      </c>
      <c r="O23" s="39">
        <f t="shared" si="1"/>
        <v>9.93</v>
      </c>
      <c r="P23" s="24"/>
      <c r="Q23" s="31"/>
      <c r="S23" t="s">
        <v>14</v>
      </c>
    </row>
    <row r="24" spans="1:19" ht="20.25" customHeight="1">
      <c r="A24" s="14">
        <v>2014</v>
      </c>
      <c r="B24" s="15">
        <v>10</v>
      </c>
      <c r="C24" s="15">
        <v>21</v>
      </c>
      <c r="D24" s="49">
        <v>1380.36</v>
      </c>
      <c r="E24" s="36">
        <f t="shared" si="0"/>
        <v>31.42</v>
      </c>
      <c r="F24" s="24"/>
      <c r="G24" s="31"/>
      <c r="I24" t="s">
        <v>14</v>
      </c>
      <c r="K24" s="14">
        <v>2014</v>
      </c>
      <c r="L24" s="15">
        <v>10</v>
      </c>
      <c r="M24" s="15">
        <v>21</v>
      </c>
      <c r="N24" s="46">
        <v>888.22</v>
      </c>
      <c r="O24" s="39">
        <f t="shared" si="1"/>
        <v>20.22</v>
      </c>
      <c r="P24" s="24"/>
      <c r="Q24" s="31"/>
      <c r="S24" t="s">
        <v>24</v>
      </c>
    </row>
    <row r="25" spans="1:17" ht="20.25" customHeight="1">
      <c r="A25" s="14">
        <v>2014</v>
      </c>
      <c r="B25" s="15">
        <v>10</v>
      </c>
      <c r="C25" s="15">
        <v>22</v>
      </c>
      <c r="D25" s="49">
        <v>1346.94</v>
      </c>
      <c r="E25" s="36">
        <f t="shared" si="0"/>
        <v>30.66</v>
      </c>
      <c r="F25" s="24"/>
      <c r="G25" s="31"/>
      <c r="I25" t="s">
        <v>24</v>
      </c>
      <c r="K25" s="14">
        <v>2014</v>
      </c>
      <c r="L25" s="15">
        <v>10</v>
      </c>
      <c r="M25" s="15">
        <v>22</v>
      </c>
      <c r="N25" s="46">
        <v>693.28</v>
      </c>
      <c r="O25" s="39">
        <f t="shared" si="1"/>
        <v>15.78</v>
      </c>
      <c r="P25" s="24"/>
      <c r="Q25" s="31"/>
    </row>
    <row r="26" spans="1:17" ht="20.25" customHeight="1">
      <c r="A26" s="14">
        <v>2014</v>
      </c>
      <c r="B26" s="15">
        <v>10</v>
      </c>
      <c r="C26" s="15">
        <v>23</v>
      </c>
      <c r="D26" s="49">
        <v>1333.43</v>
      </c>
      <c r="E26" s="36">
        <f t="shared" si="0"/>
        <v>30.35</v>
      </c>
      <c r="F26" s="24"/>
      <c r="G26" s="31"/>
      <c r="K26" s="14">
        <v>2014</v>
      </c>
      <c r="L26" s="15">
        <v>10</v>
      </c>
      <c r="M26" s="15">
        <v>23</v>
      </c>
      <c r="N26" s="46">
        <v>708.48</v>
      </c>
      <c r="O26" s="39">
        <f t="shared" si="1"/>
        <v>16.13</v>
      </c>
      <c r="P26" s="24"/>
      <c r="Q26" s="31"/>
    </row>
    <row r="27" spans="1:17" ht="20.25" customHeight="1">
      <c r="A27" s="14">
        <v>2014</v>
      </c>
      <c r="B27" s="15">
        <v>10</v>
      </c>
      <c r="C27" s="15">
        <v>24</v>
      </c>
      <c r="D27" s="49">
        <v>1305.97</v>
      </c>
      <c r="E27" s="36">
        <f t="shared" si="0"/>
        <v>29.72</v>
      </c>
      <c r="F27" s="24"/>
      <c r="G27" s="31"/>
      <c r="K27" s="14">
        <v>2014</v>
      </c>
      <c r="L27" s="15">
        <v>10</v>
      </c>
      <c r="M27" s="15">
        <v>24</v>
      </c>
      <c r="N27" s="46">
        <v>531.35</v>
      </c>
      <c r="O27" s="39">
        <f t="shared" si="1"/>
        <v>12.09</v>
      </c>
      <c r="P27" s="24"/>
      <c r="Q27" s="31"/>
    </row>
    <row r="28" spans="1:17" ht="20.25" customHeight="1">
      <c r="A28" s="14">
        <v>2014</v>
      </c>
      <c r="B28" s="15">
        <v>10</v>
      </c>
      <c r="C28" s="15">
        <v>25</v>
      </c>
      <c r="D28" s="49">
        <v>1381.8</v>
      </c>
      <c r="E28" s="36">
        <f t="shared" si="0"/>
        <v>31.45</v>
      </c>
      <c r="F28" s="24"/>
      <c r="G28" s="31"/>
      <c r="K28" s="14">
        <v>2014</v>
      </c>
      <c r="L28" s="15">
        <v>10</v>
      </c>
      <c r="M28" s="15">
        <v>25</v>
      </c>
      <c r="N28" s="46">
        <v>735.38</v>
      </c>
      <c r="O28" s="39">
        <f t="shared" si="1"/>
        <v>16.74</v>
      </c>
      <c r="P28" s="24"/>
      <c r="Q28" s="31"/>
    </row>
    <row r="29" spans="1:17" ht="20.25" customHeight="1">
      <c r="A29" s="14">
        <v>2014</v>
      </c>
      <c r="B29" s="15">
        <v>10</v>
      </c>
      <c r="C29" s="15">
        <v>26</v>
      </c>
      <c r="D29" s="49">
        <v>1313.25</v>
      </c>
      <c r="E29" s="36">
        <f t="shared" si="0"/>
        <v>29.89</v>
      </c>
      <c r="F29" s="24"/>
      <c r="G29" s="31"/>
      <c r="K29" s="14">
        <v>2014</v>
      </c>
      <c r="L29" s="15">
        <v>10</v>
      </c>
      <c r="M29" s="15">
        <v>26</v>
      </c>
      <c r="N29" s="46">
        <v>413.6</v>
      </c>
      <c r="O29" s="39">
        <f t="shared" si="1"/>
        <v>9.41</v>
      </c>
      <c r="P29" s="24"/>
      <c r="Q29" s="31"/>
    </row>
    <row r="30" spans="1:17" ht="20.25" customHeight="1">
      <c r="A30" s="14">
        <v>2014</v>
      </c>
      <c r="B30" s="15">
        <v>10</v>
      </c>
      <c r="C30" s="15">
        <v>27</v>
      </c>
      <c r="D30" s="49">
        <v>1307.35</v>
      </c>
      <c r="E30" s="36">
        <f t="shared" si="0"/>
        <v>29.76</v>
      </c>
      <c r="F30" s="24"/>
      <c r="G30" s="31"/>
      <c r="K30" s="14">
        <v>2014</v>
      </c>
      <c r="L30" s="15">
        <v>10</v>
      </c>
      <c r="M30" s="15">
        <v>27</v>
      </c>
      <c r="N30" s="46">
        <v>644.21</v>
      </c>
      <c r="O30" s="39">
        <f t="shared" si="1"/>
        <v>14.66</v>
      </c>
      <c r="P30" s="24"/>
      <c r="Q30" s="31"/>
    </row>
    <row r="31" spans="1:17" ht="20.25" customHeight="1">
      <c r="A31" s="14">
        <v>2014</v>
      </c>
      <c r="B31" s="15">
        <v>10</v>
      </c>
      <c r="C31" s="15">
        <v>28</v>
      </c>
      <c r="D31" s="49">
        <v>1394.95</v>
      </c>
      <c r="E31" s="36">
        <f t="shared" si="0"/>
        <v>31.75</v>
      </c>
      <c r="F31" s="24"/>
      <c r="G31" s="31"/>
      <c r="K31" s="14">
        <v>2014</v>
      </c>
      <c r="L31" s="15">
        <v>10</v>
      </c>
      <c r="M31" s="15">
        <v>28</v>
      </c>
      <c r="N31" s="46">
        <v>737.43</v>
      </c>
      <c r="O31" s="39">
        <f t="shared" si="1"/>
        <v>16.78</v>
      </c>
      <c r="P31" s="24"/>
      <c r="Q31" s="31"/>
    </row>
    <row r="32" spans="1:17" ht="20.25" customHeight="1">
      <c r="A32" s="14">
        <v>2014</v>
      </c>
      <c r="B32" s="15">
        <v>10</v>
      </c>
      <c r="C32" s="15">
        <v>29</v>
      </c>
      <c r="D32" s="49">
        <v>1368.84</v>
      </c>
      <c r="E32" s="36">
        <f t="shared" si="0"/>
        <v>31.15</v>
      </c>
      <c r="F32" s="24"/>
      <c r="G32" s="31"/>
      <c r="K32" s="14">
        <v>2014</v>
      </c>
      <c r="L32" s="15">
        <v>10</v>
      </c>
      <c r="M32" s="15">
        <v>29</v>
      </c>
      <c r="N32" s="46">
        <v>800.82</v>
      </c>
      <c r="O32" s="39">
        <f t="shared" si="1"/>
        <v>18.23</v>
      </c>
      <c r="P32" s="24"/>
      <c r="Q32" s="31"/>
    </row>
    <row r="33" spans="1:17" ht="20.25" customHeight="1">
      <c r="A33" s="14">
        <v>2014</v>
      </c>
      <c r="B33" s="15">
        <v>10</v>
      </c>
      <c r="C33" s="15">
        <v>30</v>
      </c>
      <c r="D33" s="49">
        <v>1388.33</v>
      </c>
      <c r="E33" s="36">
        <f t="shared" si="0"/>
        <v>31.6</v>
      </c>
      <c r="F33" s="24"/>
      <c r="G33" s="31"/>
      <c r="K33" s="14">
        <v>2014</v>
      </c>
      <c r="L33" s="15">
        <v>10</v>
      </c>
      <c r="M33" s="15">
        <v>30</v>
      </c>
      <c r="N33" s="46">
        <v>389.7</v>
      </c>
      <c r="O33" s="39">
        <f t="shared" si="1"/>
        <v>8.87</v>
      </c>
      <c r="P33" s="24"/>
      <c r="Q33" s="31"/>
    </row>
    <row r="34" spans="1:17" ht="20.25" customHeight="1">
      <c r="A34" s="18">
        <v>2014</v>
      </c>
      <c r="B34" s="19">
        <v>10</v>
      </c>
      <c r="C34" s="19">
        <v>31</v>
      </c>
      <c r="D34" s="50">
        <v>1379.52</v>
      </c>
      <c r="E34" s="37">
        <f t="shared" si="0"/>
        <v>31.4</v>
      </c>
      <c r="F34" s="26"/>
      <c r="G34" s="32"/>
      <c r="K34" s="18">
        <v>2014</v>
      </c>
      <c r="L34" s="19">
        <v>10</v>
      </c>
      <c r="M34" s="19">
        <v>31</v>
      </c>
      <c r="N34" s="47">
        <v>334.28</v>
      </c>
      <c r="O34" s="40">
        <f t="shared" si="1"/>
        <v>7.61</v>
      </c>
      <c r="P34" s="26"/>
      <c r="Q34" s="32"/>
    </row>
    <row r="35" spans="3:26" ht="20.25" customHeight="1">
      <c r="C35" s="8" t="s">
        <v>11</v>
      </c>
      <c r="D35" s="9">
        <f>SUM(D4:D34)</f>
        <v>42142.049999999996</v>
      </c>
      <c r="E35">
        <f>SUM(E4:E34)</f>
        <v>959.17</v>
      </c>
      <c r="F35">
        <f>SUM(F4:F34)</f>
        <v>0</v>
      </c>
      <c r="G35">
        <f>SUM(G4:G34)</f>
        <v>0</v>
      </c>
      <c r="M35" s="8" t="s">
        <v>11</v>
      </c>
      <c r="N35" s="9">
        <f>SUM(N4:N34)</f>
        <v>16608.949999999997</v>
      </c>
      <c r="O35">
        <f>SUM(O4:O34)</f>
        <v>378.03</v>
      </c>
      <c r="P35">
        <f>SUM(P4:P34)</f>
        <v>0</v>
      </c>
      <c r="Q35">
        <f>SUM(Q4:Q34)</f>
        <v>0</v>
      </c>
      <c r="X35" s="43" t="s">
        <v>38</v>
      </c>
      <c r="Y35" s="43"/>
      <c r="Z35" s="43"/>
    </row>
    <row r="36" spans="1:26" ht="20.25" customHeight="1">
      <c r="A36" s="10">
        <v>2014</v>
      </c>
      <c r="B36" s="11">
        <v>11</v>
      </c>
      <c r="C36" s="11">
        <v>1</v>
      </c>
      <c r="D36" s="38">
        <v>1037.14</v>
      </c>
      <c r="E36" s="35">
        <f aca="true" t="shared" si="3" ref="E36:E65">ROUND(D36*$W$44/1000,2)</f>
        <v>23.61</v>
      </c>
      <c r="F36" s="12">
        <v>1200</v>
      </c>
      <c r="G36" s="13">
        <f aca="true" t="shared" si="4" ref="G36:G65">ROUND(F36*$W$44/1000,2)</f>
        <v>27.31</v>
      </c>
      <c r="K36" s="10">
        <v>2014</v>
      </c>
      <c r="L36" s="11">
        <v>11</v>
      </c>
      <c r="M36" s="11">
        <v>1</v>
      </c>
      <c r="N36" s="38">
        <v>707.64</v>
      </c>
      <c r="O36" s="35">
        <f aca="true" t="shared" si="5" ref="O36:O65">ROUND(N36*$W$44/1000,2)</f>
        <v>16.11</v>
      </c>
      <c r="P36" s="12">
        <v>600</v>
      </c>
      <c r="Q36" s="13">
        <f aca="true" t="shared" si="6" ref="Q36:Q65">ROUND(P36*$W$44/1000,2)</f>
        <v>13.66</v>
      </c>
      <c r="X36" s="43" t="s">
        <v>35</v>
      </c>
      <c r="Y36" s="44">
        <f>(W8+AA8)*-1</f>
        <v>22493.979999999996</v>
      </c>
      <c r="Z36" s="43" t="s">
        <v>34</v>
      </c>
    </row>
    <row r="37" spans="1:26" ht="20.25" customHeight="1">
      <c r="A37" s="14">
        <v>2014</v>
      </c>
      <c r="B37" s="15">
        <v>11</v>
      </c>
      <c r="C37" s="15">
        <v>2</v>
      </c>
      <c r="D37" s="39">
        <v>1058.6</v>
      </c>
      <c r="E37" s="36">
        <f t="shared" si="3"/>
        <v>24.09</v>
      </c>
      <c r="F37" s="16">
        <v>1200</v>
      </c>
      <c r="G37" s="17">
        <f t="shared" si="4"/>
        <v>27.31</v>
      </c>
      <c r="K37" s="14">
        <v>2014</v>
      </c>
      <c r="L37" s="15">
        <v>11</v>
      </c>
      <c r="M37" s="15">
        <v>2</v>
      </c>
      <c r="N37" s="39">
        <v>801.19</v>
      </c>
      <c r="O37" s="36">
        <f t="shared" si="5"/>
        <v>18.24</v>
      </c>
      <c r="P37" s="16">
        <v>600</v>
      </c>
      <c r="Q37" s="17">
        <f t="shared" si="6"/>
        <v>13.66</v>
      </c>
      <c r="X37" s="43" t="s">
        <v>36</v>
      </c>
      <c r="Y37" s="44">
        <f>(Y8+AC8)*-1</f>
        <v>442.1100000000001</v>
      </c>
      <c r="Z37" s="43" t="s">
        <v>37</v>
      </c>
    </row>
    <row r="38" spans="1:17" ht="20.25" customHeight="1">
      <c r="A38" s="14">
        <v>2014</v>
      </c>
      <c r="B38" s="15">
        <v>11</v>
      </c>
      <c r="C38" s="15">
        <v>3</v>
      </c>
      <c r="D38" s="39">
        <v>976.74</v>
      </c>
      <c r="E38" s="36">
        <f t="shared" si="3"/>
        <v>22.23</v>
      </c>
      <c r="F38" s="16">
        <v>1200</v>
      </c>
      <c r="G38" s="17">
        <f t="shared" si="4"/>
        <v>27.31</v>
      </c>
      <c r="K38" s="14">
        <v>2014</v>
      </c>
      <c r="L38" s="15">
        <v>11</v>
      </c>
      <c r="M38" s="15">
        <v>3</v>
      </c>
      <c r="N38" s="39">
        <v>321.94</v>
      </c>
      <c r="O38" s="36">
        <f t="shared" si="5"/>
        <v>7.33</v>
      </c>
      <c r="P38" s="16">
        <v>600</v>
      </c>
      <c r="Q38" s="17">
        <f t="shared" si="6"/>
        <v>13.66</v>
      </c>
    </row>
    <row r="39" spans="1:17" ht="20.25" customHeight="1">
      <c r="A39" s="14">
        <v>2014</v>
      </c>
      <c r="B39" s="15">
        <v>11</v>
      </c>
      <c r="C39" s="15">
        <v>4</v>
      </c>
      <c r="D39" s="39">
        <v>1198.33</v>
      </c>
      <c r="E39" s="36">
        <f t="shared" si="3"/>
        <v>27.27</v>
      </c>
      <c r="F39" s="16">
        <v>1200</v>
      </c>
      <c r="G39" s="17">
        <f t="shared" si="4"/>
        <v>27.31</v>
      </c>
      <c r="K39" s="14">
        <v>2014</v>
      </c>
      <c r="L39" s="15">
        <v>11</v>
      </c>
      <c r="M39" s="15">
        <v>4</v>
      </c>
      <c r="N39" s="39">
        <v>430.73</v>
      </c>
      <c r="O39" s="36">
        <f t="shared" si="5"/>
        <v>9.8</v>
      </c>
      <c r="P39" s="16">
        <v>600</v>
      </c>
      <c r="Q39" s="17">
        <f t="shared" si="6"/>
        <v>13.66</v>
      </c>
    </row>
    <row r="40" spans="1:17" ht="20.25" customHeight="1">
      <c r="A40" s="14">
        <v>2014</v>
      </c>
      <c r="B40" s="15">
        <v>11</v>
      </c>
      <c r="C40" s="15">
        <v>5</v>
      </c>
      <c r="D40" s="39">
        <v>986.82</v>
      </c>
      <c r="E40" s="36">
        <f t="shared" si="3"/>
        <v>22.46</v>
      </c>
      <c r="F40" s="16">
        <v>1200</v>
      </c>
      <c r="G40" s="17">
        <f t="shared" si="4"/>
        <v>27.31</v>
      </c>
      <c r="K40" s="14">
        <v>2014</v>
      </c>
      <c r="L40" s="15">
        <v>11</v>
      </c>
      <c r="M40" s="15">
        <v>5</v>
      </c>
      <c r="N40" s="39">
        <v>377.75</v>
      </c>
      <c r="O40" s="36">
        <f t="shared" si="5"/>
        <v>8.6</v>
      </c>
      <c r="P40" s="16">
        <v>600</v>
      </c>
      <c r="Q40" s="17">
        <f t="shared" si="6"/>
        <v>13.66</v>
      </c>
    </row>
    <row r="41" spans="1:25" ht="20.25" customHeight="1">
      <c r="A41" s="14">
        <v>2014</v>
      </c>
      <c r="B41" s="15">
        <v>11</v>
      </c>
      <c r="C41" s="15">
        <v>6</v>
      </c>
      <c r="D41" s="39">
        <v>1175.24</v>
      </c>
      <c r="E41" s="36">
        <f t="shared" si="3"/>
        <v>26.75</v>
      </c>
      <c r="F41" s="16">
        <v>1200</v>
      </c>
      <c r="G41" s="17">
        <f t="shared" si="4"/>
        <v>27.31</v>
      </c>
      <c r="K41" s="14">
        <v>2014</v>
      </c>
      <c r="L41" s="15">
        <v>11</v>
      </c>
      <c r="M41" s="15">
        <v>6</v>
      </c>
      <c r="N41" s="39">
        <v>845.13</v>
      </c>
      <c r="O41" s="36">
        <f t="shared" si="5"/>
        <v>19.24</v>
      </c>
      <c r="P41" s="16">
        <v>600</v>
      </c>
      <c r="Q41" s="17">
        <f t="shared" si="6"/>
        <v>13.66</v>
      </c>
      <c r="V41" s="84" t="s">
        <v>39</v>
      </c>
      <c r="W41" s="6"/>
      <c r="X41" s="6" t="s">
        <v>40</v>
      </c>
      <c r="Y41" s="59"/>
    </row>
    <row r="42" spans="1:25" ht="20.25" customHeight="1">
      <c r="A42" s="14">
        <v>2014</v>
      </c>
      <c r="B42" s="15">
        <v>11</v>
      </c>
      <c r="C42" s="15">
        <v>7</v>
      </c>
      <c r="D42" s="39">
        <v>1146.84</v>
      </c>
      <c r="E42" s="36">
        <f t="shared" si="3"/>
        <v>26.1</v>
      </c>
      <c r="F42" s="16">
        <v>1200</v>
      </c>
      <c r="G42" s="17">
        <f t="shared" si="4"/>
        <v>27.31</v>
      </c>
      <c r="K42" s="14">
        <v>2014</v>
      </c>
      <c r="L42" s="15">
        <v>11</v>
      </c>
      <c r="M42" s="15">
        <v>7</v>
      </c>
      <c r="N42" s="39">
        <v>704.93</v>
      </c>
      <c r="O42" s="36">
        <f t="shared" si="5"/>
        <v>16.04</v>
      </c>
      <c r="P42" s="16">
        <v>600</v>
      </c>
      <c r="Q42" s="17">
        <f t="shared" si="6"/>
        <v>13.66</v>
      </c>
      <c r="V42" s="3"/>
      <c r="W42" s="4" t="s">
        <v>42</v>
      </c>
      <c r="X42" s="5" t="s">
        <v>9</v>
      </c>
      <c r="Y42" s="54"/>
    </row>
    <row r="43" spans="1:25" ht="20.25" customHeight="1">
      <c r="A43" s="14">
        <v>2014</v>
      </c>
      <c r="B43" s="15">
        <v>11</v>
      </c>
      <c r="C43" s="15">
        <v>8</v>
      </c>
      <c r="D43" s="39">
        <v>1037.7</v>
      </c>
      <c r="E43" s="36">
        <f t="shared" si="3"/>
        <v>23.62</v>
      </c>
      <c r="F43" s="16">
        <v>1200</v>
      </c>
      <c r="G43" s="17">
        <f t="shared" si="4"/>
        <v>27.31</v>
      </c>
      <c r="K43" s="14">
        <v>2014</v>
      </c>
      <c r="L43" s="15">
        <v>11</v>
      </c>
      <c r="M43" s="15">
        <v>8</v>
      </c>
      <c r="N43" s="39">
        <v>427.96</v>
      </c>
      <c r="O43" s="36">
        <f t="shared" si="5"/>
        <v>9.74</v>
      </c>
      <c r="P43" s="16">
        <v>600</v>
      </c>
      <c r="Q43" s="17">
        <f t="shared" si="6"/>
        <v>13.66</v>
      </c>
      <c r="V43" s="55" t="s">
        <v>5</v>
      </c>
      <c r="W43" s="1">
        <v>18.48</v>
      </c>
      <c r="X43" s="2" t="s">
        <v>4</v>
      </c>
      <c r="Y43" s="53"/>
    </row>
    <row r="44" spans="1:25" ht="20.25" customHeight="1">
      <c r="A44" s="14">
        <v>2014</v>
      </c>
      <c r="B44" s="15">
        <v>11</v>
      </c>
      <c r="C44" s="15">
        <v>9</v>
      </c>
      <c r="D44" s="39">
        <v>1141.67</v>
      </c>
      <c r="E44" s="36">
        <f t="shared" si="3"/>
        <v>25.98</v>
      </c>
      <c r="F44" s="16">
        <v>1200</v>
      </c>
      <c r="G44" s="17">
        <f t="shared" si="4"/>
        <v>27.31</v>
      </c>
      <c r="K44" s="14">
        <v>2014</v>
      </c>
      <c r="L44" s="15">
        <v>11</v>
      </c>
      <c r="M44" s="15">
        <v>9</v>
      </c>
      <c r="N44" s="39">
        <v>394.47</v>
      </c>
      <c r="O44" s="36">
        <f t="shared" si="5"/>
        <v>8.98</v>
      </c>
      <c r="P44" s="16">
        <v>600</v>
      </c>
      <c r="Q44" s="17">
        <f t="shared" si="6"/>
        <v>13.66</v>
      </c>
      <c r="V44" s="55" t="s">
        <v>6</v>
      </c>
      <c r="W44" s="1">
        <v>22.76</v>
      </c>
      <c r="X44" s="2" t="s">
        <v>4</v>
      </c>
      <c r="Y44" s="53" t="s">
        <v>41</v>
      </c>
    </row>
    <row r="45" spans="1:25" ht="20.25" customHeight="1">
      <c r="A45" s="14">
        <v>2014</v>
      </c>
      <c r="B45" s="15">
        <v>11</v>
      </c>
      <c r="C45" s="15">
        <v>10</v>
      </c>
      <c r="D45" s="39">
        <v>1047.43</v>
      </c>
      <c r="E45" s="36">
        <f t="shared" si="3"/>
        <v>23.84</v>
      </c>
      <c r="F45" s="16">
        <v>1200</v>
      </c>
      <c r="G45" s="17">
        <f t="shared" si="4"/>
        <v>27.31</v>
      </c>
      <c r="K45" s="14">
        <v>2014</v>
      </c>
      <c r="L45" s="15">
        <v>11</v>
      </c>
      <c r="M45" s="15">
        <v>10</v>
      </c>
      <c r="N45" s="39">
        <v>598.2</v>
      </c>
      <c r="O45" s="36">
        <f t="shared" si="5"/>
        <v>13.62</v>
      </c>
      <c r="P45" s="16">
        <v>600</v>
      </c>
      <c r="Q45" s="17">
        <f t="shared" si="6"/>
        <v>13.66</v>
      </c>
      <c r="V45" s="56" t="s">
        <v>7</v>
      </c>
      <c r="W45" s="57">
        <v>26.1</v>
      </c>
      <c r="X45" s="58" t="s">
        <v>4</v>
      </c>
      <c r="Y45" s="53"/>
    </row>
    <row r="46" spans="1:25" ht="20.25" customHeight="1">
      <c r="A46" s="14">
        <v>2014</v>
      </c>
      <c r="B46" s="15">
        <v>11</v>
      </c>
      <c r="C46" s="15">
        <v>11</v>
      </c>
      <c r="D46" s="39">
        <v>1080.33</v>
      </c>
      <c r="E46" s="36">
        <f t="shared" si="3"/>
        <v>24.59</v>
      </c>
      <c r="F46" s="16">
        <v>1200</v>
      </c>
      <c r="G46" s="17">
        <f t="shared" si="4"/>
        <v>27.31</v>
      </c>
      <c r="K46" s="14">
        <v>2014</v>
      </c>
      <c r="L46" s="15">
        <v>11</v>
      </c>
      <c r="M46" s="15">
        <v>11</v>
      </c>
      <c r="N46" s="39">
        <v>400.48</v>
      </c>
      <c r="O46" s="36">
        <f t="shared" si="5"/>
        <v>9.11</v>
      </c>
      <c r="P46" s="16">
        <v>600</v>
      </c>
      <c r="Q46" s="17">
        <f t="shared" si="6"/>
        <v>13.66</v>
      </c>
      <c r="V46" s="102" t="s">
        <v>73</v>
      </c>
      <c r="W46" s="22"/>
      <c r="X46" s="22"/>
      <c r="Y46" s="54"/>
    </row>
    <row r="47" spans="1:22" ht="20.25" customHeight="1">
      <c r="A47" s="14">
        <v>2014</v>
      </c>
      <c r="B47" s="15">
        <v>11</v>
      </c>
      <c r="C47" s="15">
        <v>12</v>
      </c>
      <c r="D47" s="39">
        <v>957.84</v>
      </c>
      <c r="E47" s="36">
        <f t="shared" si="3"/>
        <v>21.8</v>
      </c>
      <c r="F47" s="16">
        <v>1200</v>
      </c>
      <c r="G47" s="17">
        <f t="shared" si="4"/>
        <v>27.31</v>
      </c>
      <c r="K47" s="14">
        <v>2014</v>
      </c>
      <c r="L47" s="15">
        <v>11</v>
      </c>
      <c r="M47" s="15">
        <v>12</v>
      </c>
      <c r="N47" s="39">
        <v>343.48</v>
      </c>
      <c r="O47" s="36">
        <f t="shared" si="5"/>
        <v>7.82</v>
      </c>
      <c r="P47" s="16">
        <v>600</v>
      </c>
      <c r="Q47" s="17">
        <f t="shared" si="6"/>
        <v>13.66</v>
      </c>
      <c r="V47" s="103" t="s">
        <v>72</v>
      </c>
    </row>
    <row r="48" spans="1:26" ht="20.25" customHeight="1">
      <c r="A48" s="14">
        <v>2014</v>
      </c>
      <c r="B48" s="15">
        <v>11</v>
      </c>
      <c r="C48" s="15">
        <v>13</v>
      </c>
      <c r="D48" s="39">
        <v>977.38</v>
      </c>
      <c r="E48" s="36">
        <f t="shared" si="3"/>
        <v>22.25</v>
      </c>
      <c r="F48" s="16">
        <v>1200</v>
      </c>
      <c r="G48" s="17">
        <f t="shared" si="4"/>
        <v>27.31</v>
      </c>
      <c r="K48" s="14">
        <v>2014</v>
      </c>
      <c r="L48" s="15">
        <v>11</v>
      </c>
      <c r="M48" s="15">
        <v>13</v>
      </c>
      <c r="N48" s="39">
        <v>579.48</v>
      </c>
      <c r="O48" s="36">
        <f t="shared" si="5"/>
        <v>13.19</v>
      </c>
      <c r="P48" s="16">
        <v>600</v>
      </c>
      <c r="Q48" s="17">
        <f t="shared" si="6"/>
        <v>13.66</v>
      </c>
      <c r="Z48" s="51"/>
    </row>
    <row r="49" spans="1:28" ht="20.25" customHeight="1">
      <c r="A49" s="14">
        <v>2014</v>
      </c>
      <c r="B49" s="15">
        <v>11</v>
      </c>
      <c r="C49" s="15">
        <v>14</v>
      </c>
      <c r="D49" s="39">
        <v>954.52</v>
      </c>
      <c r="E49" s="36">
        <f t="shared" si="3"/>
        <v>21.72</v>
      </c>
      <c r="F49" s="16">
        <v>1200</v>
      </c>
      <c r="G49" s="17">
        <f t="shared" si="4"/>
        <v>27.31</v>
      </c>
      <c r="K49" s="14">
        <v>2014</v>
      </c>
      <c r="L49" s="15">
        <v>11</v>
      </c>
      <c r="M49" s="15">
        <v>14</v>
      </c>
      <c r="N49" s="39">
        <v>463.73</v>
      </c>
      <c r="O49" s="36">
        <f t="shared" si="5"/>
        <v>10.55</v>
      </c>
      <c r="P49" s="16">
        <v>600</v>
      </c>
      <c r="Q49" s="17">
        <f t="shared" si="6"/>
        <v>13.66</v>
      </c>
      <c r="V49" s="34" t="s">
        <v>58</v>
      </c>
      <c r="W49" s="60"/>
      <c r="X49" s="52"/>
      <c r="Y49" s="53"/>
      <c r="Z49" s="53"/>
      <c r="AA49" s="54"/>
      <c r="AB49" s="54"/>
    </row>
    <row r="50" spans="1:28" ht="20.25" customHeight="1">
      <c r="A50" s="14">
        <v>2014</v>
      </c>
      <c r="B50" s="15">
        <v>11</v>
      </c>
      <c r="C50" s="15">
        <v>15</v>
      </c>
      <c r="D50" s="39">
        <v>951.54</v>
      </c>
      <c r="E50" s="36">
        <f t="shared" si="3"/>
        <v>21.66</v>
      </c>
      <c r="F50" s="16">
        <v>1200</v>
      </c>
      <c r="G50" s="17">
        <f t="shared" si="4"/>
        <v>27.31</v>
      </c>
      <c r="K50" s="14">
        <v>2014</v>
      </c>
      <c r="L50" s="15">
        <v>11</v>
      </c>
      <c r="M50" s="15">
        <v>15</v>
      </c>
      <c r="N50" s="39">
        <v>328.55</v>
      </c>
      <c r="O50" s="36">
        <f t="shared" si="5"/>
        <v>7.48</v>
      </c>
      <c r="P50" s="16">
        <v>600</v>
      </c>
      <c r="Q50" s="17">
        <f t="shared" si="6"/>
        <v>13.66</v>
      </c>
      <c r="V50" s="97" t="s">
        <v>49</v>
      </c>
      <c r="W50" s="98" t="s">
        <v>43</v>
      </c>
      <c r="X50" s="98" t="s">
        <v>64</v>
      </c>
      <c r="Y50" s="99"/>
      <c r="Z50" s="53"/>
      <c r="AA50" s="83"/>
      <c r="AB50" s="83"/>
    </row>
    <row r="51" spans="1:28" ht="20.25" customHeight="1">
      <c r="A51" s="14">
        <v>2014</v>
      </c>
      <c r="B51" s="15">
        <v>11</v>
      </c>
      <c r="C51" s="15">
        <v>16</v>
      </c>
      <c r="D51" s="39">
        <v>967.48</v>
      </c>
      <c r="E51" s="36">
        <f t="shared" si="3"/>
        <v>22.02</v>
      </c>
      <c r="F51" s="16">
        <v>1200</v>
      </c>
      <c r="G51" s="17">
        <f t="shared" si="4"/>
        <v>27.31</v>
      </c>
      <c r="K51" s="14">
        <v>2014</v>
      </c>
      <c r="L51" s="15">
        <v>11</v>
      </c>
      <c r="M51" s="15">
        <v>16</v>
      </c>
      <c r="N51" s="39">
        <v>456.65</v>
      </c>
      <c r="O51" s="36">
        <f t="shared" si="5"/>
        <v>10.39</v>
      </c>
      <c r="P51" s="16">
        <v>600</v>
      </c>
      <c r="Q51" s="17">
        <f t="shared" si="6"/>
        <v>13.66</v>
      </c>
      <c r="V51" s="100"/>
      <c r="W51" s="101"/>
      <c r="X51" s="86" t="s">
        <v>52</v>
      </c>
      <c r="Y51" s="87" t="s">
        <v>53</v>
      </c>
      <c r="Z51" s="53"/>
      <c r="AA51" s="54"/>
      <c r="AB51" s="54"/>
    </row>
    <row r="52" spans="1:28" ht="20.25" customHeight="1">
      <c r="A52" s="14">
        <v>2014</v>
      </c>
      <c r="B52" s="15">
        <v>11</v>
      </c>
      <c r="C52" s="15">
        <v>17</v>
      </c>
      <c r="D52" s="39">
        <v>984.4</v>
      </c>
      <c r="E52" s="36">
        <f t="shared" si="3"/>
        <v>22.4</v>
      </c>
      <c r="F52" s="16">
        <v>1200</v>
      </c>
      <c r="G52" s="17">
        <f t="shared" si="4"/>
        <v>27.31</v>
      </c>
      <c r="K52" s="14">
        <v>2014</v>
      </c>
      <c r="L52" s="15">
        <v>11</v>
      </c>
      <c r="M52" s="15">
        <v>17</v>
      </c>
      <c r="N52" s="39">
        <v>395.4</v>
      </c>
      <c r="O52" s="36">
        <f t="shared" si="5"/>
        <v>9</v>
      </c>
      <c r="P52" s="16">
        <v>600</v>
      </c>
      <c r="Q52" s="17">
        <f t="shared" si="6"/>
        <v>13.66</v>
      </c>
      <c r="V52" s="92" t="s">
        <v>50</v>
      </c>
      <c r="W52" s="88" t="s">
        <v>44</v>
      </c>
      <c r="X52" s="12">
        <v>30</v>
      </c>
      <c r="Y52" s="13">
        <v>2</v>
      </c>
      <c r="AA52" s="54"/>
      <c r="AB52" s="54"/>
    </row>
    <row r="53" spans="1:25" ht="20.25" customHeight="1">
      <c r="A53" s="14">
        <v>2014</v>
      </c>
      <c r="B53" s="15">
        <v>11</v>
      </c>
      <c r="C53" s="15">
        <v>18</v>
      </c>
      <c r="D53" s="39">
        <v>996.3</v>
      </c>
      <c r="E53" s="36">
        <f t="shared" si="3"/>
        <v>22.68</v>
      </c>
      <c r="F53" s="16">
        <v>1200</v>
      </c>
      <c r="G53" s="17">
        <f t="shared" si="4"/>
        <v>27.31</v>
      </c>
      <c r="K53" s="14">
        <v>2014</v>
      </c>
      <c r="L53" s="15">
        <v>11</v>
      </c>
      <c r="M53" s="15">
        <v>18</v>
      </c>
      <c r="N53" s="39">
        <v>346.39</v>
      </c>
      <c r="O53" s="36">
        <f t="shared" si="5"/>
        <v>7.88</v>
      </c>
      <c r="P53" s="16">
        <v>600</v>
      </c>
      <c r="Q53" s="17">
        <f t="shared" si="6"/>
        <v>13.66</v>
      </c>
      <c r="V53" s="93"/>
      <c r="W53" s="16" t="s">
        <v>45</v>
      </c>
      <c r="X53" s="16">
        <v>40</v>
      </c>
      <c r="Y53" s="17">
        <v>1</v>
      </c>
    </row>
    <row r="54" spans="1:26" ht="20.25" customHeight="1">
      <c r="A54" s="14">
        <v>2014</v>
      </c>
      <c r="B54" s="15">
        <v>11</v>
      </c>
      <c r="C54" s="15">
        <v>19</v>
      </c>
      <c r="D54" s="39">
        <v>1100.28</v>
      </c>
      <c r="E54" s="36">
        <f t="shared" si="3"/>
        <v>25.04</v>
      </c>
      <c r="F54" s="16">
        <v>1200</v>
      </c>
      <c r="G54" s="17">
        <f t="shared" si="4"/>
        <v>27.31</v>
      </c>
      <c r="K54" s="14">
        <v>2014</v>
      </c>
      <c r="L54" s="15">
        <v>11</v>
      </c>
      <c r="M54" s="15">
        <v>19</v>
      </c>
      <c r="N54" s="39">
        <v>371.17</v>
      </c>
      <c r="O54" s="36">
        <f t="shared" si="5"/>
        <v>8.45</v>
      </c>
      <c r="P54" s="16">
        <v>600</v>
      </c>
      <c r="Q54" s="17">
        <f t="shared" si="6"/>
        <v>13.66</v>
      </c>
      <c r="V54" s="93"/>
      <c r="W54" s="16" t="s">
        <v>46</v>
      </c>
      <c r="X54" s="16">
        <v>40</v>
      </c>
      <c r="Y54" s="17">
        <v>10</v>
      </c>
      <c r="Z54" t="s">
        <v>70</v>
      </c>
    </row>
    <row r="55" spans="1:25" ht="20.25" customHeight="1">
      <c r="A55" s="14">
        <v>2014</v>
      </c>
      <c r="B55" s="15">
        <v>11</v>
      </c>
      <c r="C55" s="15">
        <v>20</v>
      </c>
      <c r="D55" s="39">
        <v>1120.61</v>
      </c>
      <c r="E55" s="36">
        <f t="shared" si="3"/>
        <v>25.51</v>
      </c>
      <c r="F55" s="16">
        <v>1200</v>
      </c>
      <c r="G55" s="17">
        <f t="shared" si="4"/>
        <v>27.31</v>
      </c>
      <c r="K55" s="14">
        <v>2014</v>
      </c>
      <c r="L55" s="15">
        <v>11</v>
      </c>
      <c r="M55" s="15">
        <v>20</v>
      </c>
      <c r="N55" s="39">
        <v>436.23</v>
      </c>
      <c r="O55" s="36">
        <f t="shared" si="5"/>
        <v>9.93</v>
      </c>
      <c r="P55" s="16">
        <v>600</v>
      </c>
      <c r="Q55" s="17">
        <f t="shared" si="6"/>
        <v>13.66</v>
      </c>
      <c r="V55" s="93"/>
      <c r="W55" s="16" t="s">
        <v>66</v>
      </c>
      <c r="X55" s="16">
        <v>200</v>
      </c>
      <c r="Y55" s="17">
        <v>0</v>
      </c>
    </row>
    <row r="56" spans="1:25" ht="20.25" customHeight="1">
      <c r="A56" s="14">
        <v>2014</v>
      </c>
      <c r="B56" s="15">
        <v>11</v>
      </c>
      <c r="C56" s="15">
        <v>21</v>
      </c>
      <c r="D56" s="39">
        <v>969.86</v>
      </c>
      <c r="E56" s="36">
        <f t="shared" si="3"/>
        <v>22.07</v>
      </c>
      <c r="F56" s="16">
        <v>1200</v>
      </c>
      <c r="G56" s="17">
        <f t="shared" si="4"/>
        <v>27.31</v>
      </c>
      <c r="K56" s="14">
        <v>2014</v>
      </c>
      <c r="L56" s="15">
        <v>11</v>
      </c>
      <c r="M56" s="15">
        <v>21</v>
      </c>
      <c r="N56" s="39">
        <v>888.91</v>
      </c>
      <c r="O56" s="36">
        <f t="shared" si="5"/>
        <v>20.23</v>
      </c>
      <c r="P56" s="16">
        <v>600</v>
      </c>
      <c r="Q56" s="17">
        <f t="shared" si="6"/>
        <v>13.66</v>
      </c>
      <c r="V56" s="94"/>
      <c r="W56" s="89" t="s">
        <v>63</v>
      </c>
      <c r="X56" s="89">
        <v>600</v>
      </c>
      <c r="Y56" s="90">
        <v>0</v>
      </c>
    </row>
    <row r="57" spans="1:25" ht="20.25" customHeight="1">
      <c r="A57" s="14">
        <v>2014</v>
      </c>
      <c r="B57" s="15">
        <v>11</v>
      </c>
      <c r="C57" s="15">
        <v>22</v>
      </c>
      <c r="D57" s="39">
        <v>897.91</v>
      </c>
      <c r="E57" s="36">
        <f t="shared" si="3"/>
        <v>20.44</v>
      </c>
      <c r="F57" s="16">
        <v>1200</v>
      </c>
      <c r="G57" s="17">
        <f t="shared" si="4"/>
        <v>27.31</v>
      </c>
      <c r="H57" t="s">
        <v>20</v>
      </c>
      <c r="K57" s="14">
        <v>2014</v>
      </c>
      <c r="L57" s="15">
        <v>11</v>
      </c>
      <c r="M57" s="15">
        <v>22</v>
      </c>
      <c r="N57" s="39">
        <v>151.21</v>
      </c>
      <c r="O57" s="36">
        <f t="shared" si="5"/>
        <v>3.44</v>
      </c>
      <c r="P57" s="16">
        <v>600</v>
      </c>
      <c r="Q57" s="17">
        <f t="shared" si="6"/>
        <v>13.66</v>
      </c>
      <c r="R57" t="s">
        <v>20</v>
      </c>
      <c r="V57" s="95" t="s">
        <v>51</v>
      </c>
      <c r="W57" s="12" t="s">
        <v>48</v>
      </c>
      <c r="X57" s="12">
        <v>100</v>
      </c>
      <c r="Y57" s="13">
        <v>1</v>
      </c>
    </row>
    <row r="58" spans="1:27" ht="20.25" customHeight="1">
      <c r="A58" s="14">
        <v>2014</v>
      </c>
      <c r="B58" s="15">
        <v>11</v>
      </c>
      <c r="C58" s="15">
        <v>23</v>
      </c>
      <c r="D58" s="39">
        <v>881.1</v>
      </c>
      <c r="E58" s="36">
        <f t="shared" si="3"/>
        <v>20.05</v>
      </c>
      <c r="F58" s="16">
        <v>1200</v>
      </c>
      <c r="G58" s="17">
        <f t="shared" si="4"/>
        <v>27.31</v>
      </c>
      <c r="H58" t="s">
        <v>20</v>
      </c>
      <c r="K58" s="14">
        <v>2014</v>
      </c>
      <c r="L58" s="15">
        <v>11</v>
      </c>
      <c r="M58" s="15">
        <v>23</v>
      </c>
      <c r="N58" s="39">
        <v>182.24</v>
      </c>
      <c r="O58" s="36">
        <f t="shared" si="5"/>
        <v>4.15</v>
      </c>
      <c r="P58" s="16">
        <v>600</v>
      </c>
      <c r="Q58" s="17">
        <f t="shared" si="6"/>
        <v>13.66</v>
      </c>
      <c r="R58" t="s">
        <v>20</v>
      </c>
      <c r="S58" t="s">
        <v>14</v>
      </c>
      <c r="V58" s="93"/>
      <c r="W58" s="16" t="s">
        <v>47</v>
      </c>
      <c r="X58" s="16">
        <v>30</v>
      </c>
      <c r="Y58" s="17">
        <v>7</v>
      </c>
      <c r="AA58" s="53"/>
    </row>
    <row r="59" spans="1:27" ht="20.25" customHeight="1">
      <c r="A59" s="14">
        <v>2014</v>
      </c>
      <c r="B59" s="15">
        <v>11</v>
      </c>
      <c r="C59" s="15">
        <v>24</v>
      </c>
      <c r="D59" s="39">
        <v>1068.78</v>
      </c>
      <c r="E59" s="36">
        <f t="shared" si="3"/>
        <v>24.33</v>
      </c>
      <c r="F59" s="16">
        <v>1200</v>
      </c>
      <c r="G59" s="17">
        <f t="shared" si="4"/>
        <v>27.31</v>
      </c>
      <c r="K59" s="14">
        <v>2014</v>
      </c>
      <c r="L59" s="15">
        <v>11</v>
      </c>
      <c r="M59" s="15">
        <v>24</v>
      </c>
      <c r="N59" s="39">
        <v>531.48</v>
      </c>
      <c r="O59" s="36">
        <f t="shared" si="5"/>
        <v>12.1</v>
      </c>
      <c r="P59" s="16">
        <v>600</v>
      </c>
      <c r="Q59" s="17">
        <f t="shared" si="6"/>
        <v>13.66</v>
      </c>
      <c r="S59" t="s">
        <v>30</v>
      </c>
      <c r="V59" s="93"/>
      <c r="W59" s="16" t="s">
        <v>61</v>
      </c>
      <c r="X59" s="16">
        <v>720</v>
      </c>
      <c r="Y59" s="17">
        <v>4.5</v>
      </c>
      <c r="AA59" s="53"/>
    </row>
    <row r="60" spans="1:25" ht="20.25" customHeight="1">
      <c r="A60" s="14">
        <v>2014</v>
      </c>
      <c r="B60" s="15">
        <v>11</v>
      </c>
      <c r="C60" s="15">
        <v>25</v>
      </c>
      <c r="D60" s="39">
        <v>1020.18</v>
      </c>
      <c r="E60" s="36">
        <f t="shared" si="3"/>
        <v>23.22</v>
      </c>
      <c r="F60" s="16">
        <v>1200</v>
      </c>
      <c r="G60" s="17">
        <f t="shared" si="4"/>
        <v>27.31</v>
      </c>
      <c r="K60" s="14">
        <v>2014</v>
      </c>
      <c r="L60" s="15">
        <v>11</v>
      </c>
      <c r="M60" s="15">
        <v>25</v>
      </c>
      <c r="N60" s="39">
        <v>735.16</v>
      </c>
      <c r="O60" s="36">
        <f t="shared" si="5"/>
        <v>16.73</v>
      </c>
      <c r="P60" s="16">
        <v>600</v>
      </c>
      <c r="Q60" s="17">
        <f t="shared" si="6"/>
        <v>13.66</v>
      </c>
      <c r="V60" s="94"/>
      <c r="W60" s="20" t="s">
        <v>62</v>
      </c>
      <c r="X60" s="20">
        <v>30</v>
      </c>
      <c r="Y60" s="21">
        <v>1</v>
      </c>
    </row>
    <row r="61" spans="1:25" ht="20.25" customHeight="1">
      <c r="A61" s="14">
        <v>2014</v>
      </c>
      <c r="B61" s="15">
        <v>11</v>
      </c>
      <c r="C61" s="15">
        <v>26</v>
      </c>
      <c r="D61" s="39">
        <v>983.15</v>
      </c>
      <c r="E61" s="36">
        <f t="shared" si="3"/>
        <v>22.38</v>
      </c>
      <c r="F61" s="16">
        <v>1200</v>
      </c>
      <c r="G61" s="17">
        <f t="shared" si="4"/>
        <v>27.31</v>
      </c>
      <c r="I61" t="s">
        <v>14</v>
      </c>
      <c r="K61" s="14">
        <v>2014</v>
      </c>
      <c r="L61" s="15">
        <v>11</v>
      </c>
      <c r="M61" s="15">
        <v>26</v>
      </c>
      <c r="N61" s="39">
        <v>413.1</v>
      </c>
      <c r="O61" s="36">
        <f t="shared" si="5"/>
        <v>9.4</v>
      </c>
      <c r="P61" s="16">
        <v>600</v>
      </c>
      <c r="Q61" s="17">
        <f t="shared" si="6"/>
        <v>13.66</v>
      </c>
      <c r="V61" s="95" t="s">
        <v>54</v>
      </c>
      <c r="W61" s="78" t="s">
        <v>55</v>
      </c>
      <c r="X61" s="91">
        <v>1100</v>
      </c>
      <c r="Y61" s="85">
        <v>5</v>
      </c>
    </row>
    <row r="62" spans="1:25" ht="20.25" customHeight="1">
      <c r="A62" s="14">
        <v>2014</v>
      </c>
      <c r="B62" s="15">
        <v>11</v>
      </c>
      <c r="C62" s="15">
        <v>27</v>
      </c>
      <c r="D62" s="39">
        <v>1128.79</v>
      </c>
      <c r="E62" s="36">
        <f t="shared" si="3"/>
        <v>25.69</v>
      </c>
      <c r="F62" s="16">
        <v>1200</v>
      </c>
      <c r="G62" s="17">
        <f t="shared" si="4"/>
        <v>27.31</v>
      </c>
      <c r="I62" t="s">
        <v>19</v>
      </c>
      <c r="K62" s="14">
        <v>2014</v>
      </c>
      <c r="L62" s="15">
        <v>11</v>
      </c>
      <c r="M62" s="15">
        <v>27</v>
      </c>
      <c r="N62" s="39">
        <v>644.24</v>
      </c>
      <c r="O62" s="36">
        <f t="shared" si="5"/>
        <v>14.66</v>
      </c>
      <c r="P62" s="16">
        <v>600</v>
      </c>
      <c r="Q62" s="17">
        <f t="shared" si="6"/>
        <v>13.66</v>
      </c>
      <c r="V62" s="93"/>
      <c r="W62" s="24" t="s">
        <v>56</v>
      </c>
      <c r="X62" s="16">
        <v>800</v>
      </c>
      <c r="Y62" s="17">
        <v>0</v>
      </c>
    </row>
    <row r="63" spans="1:26" ht="20.25" customHeight="1">
      <c r="A63" s="14">
        <v>2014</v>
      </c>
      <c r="B63" s="15">
        <v>11</v>
      </c>
      <c r="C63" s="15">
        <v>28</v>
      </c>
      <c r="D63" s="39">
        <v>1100.46</v>
      </c>
      <c r="E63" s="36">
        <f t="shared" si="3"/>
        <v>25.05</v>
      </c>
      <c r="F63" s="16">
        <v>1200</v>
      </c>
      <c r="G63" s="17">
        <f t="shared" si="4"/>
        <v>27.31</v>
      </c>
      <c r="K63" s="14">
        <v>2014</v>
      </c>
      <c r="L63" s="15">
        <v>11</v>
      </c>
      <c r="M63" s="15">
        <v>28</v>
      </c>
      <c r="N63" s="39">
        <v>737.6</v>
      </c>
      <c r="O63" s="36">
        <f t="shared" si="5"/>
        <v>16.79</v>
      </c>
      <c r="P63" s="16">
        <v>600</v>
      </c>
      <c r="Q63" s="17">
        <f t="shared" si="6"/>
        <v>13.66</v>
      </c>
      <c r="V63" s="93"/>
      <c r="W63" s="24" t="s">
        <v>60</v>
      </c>
      <c r="X63" s="16">
        <v>500</v>
      </c>
      <c r="Y63" s="17">
        <v>50</v>
      </c>
      <c r="Z63" t="s">
        <v>65</v>
      </c>
    </row>
    <row r="64" spans="1:26" ht="20.25" customHeight="1">
      <c r="A64" s="14">
        <v>2014</v>
      </c>
      <c r="B64" s="15">
        <v>11</v>
      </c>
      <c r="C64" s="15">
        <v>29</v>
      </c>
      <c r="D64" s="39">
        <v>1132.4</v>
      </c>
      <c r="E64" s="36">
        <f t="shared" si="3"/>
        <v>25.77</v>
      </c>
      <c r="F64" s="16">
        <v>1200</v>
      </c>
      <c r="G64" s="17">
        <f t="shared" si="4"/>
        <v>27.31</v>
      </c>
      <c r="K64" s="14">
        <v>2014</v>
      </c>
      <c r="L64" s="15">
        <v>11</v>
      </c>
      <c r="M64" s="15">
        <v>29</v>
      </c>
      <c r="N64" s="39">
        <v>389.72</v>
      </c>
      <c r="O64" s="36">
        <f t="shared" si="5"/>
        <v>8.87</v>
      </c>
      <c r="P64" s="16">
        <v>600</v>
      </c>
      <c r="Q64" s="17">
        <f t="shared" si="6"/>
        <v>13.66</v>
      </c>
      <c r="V64" s="93"/>
      <c r="W64" s="24" t="s">
        <v>57</v>
      </c>
      <c r="X64" s="16">
        <v>600</v>
      </c>
      <c r="Y64" s="17">
        <v>20</v>
      </c>
      <c r="Z64" t="s">
        <v>65</v>
      </c>
    </row>
    <row r="65" spans="1:25" ht="20.25" customHeight="1">
      <c r="A65" s="18">
        <v>2014</v>
      </c>
      <c r="B65" s="19">
        <v>11</v>
      </c>
      <c r="C65" s="19">
        <v>30</v>
      </c>
      <c r="D65" s="40">
        <v>1012.86</v>
      </c>
      <c r="E65" s="37">
        <f t="shared" si="3"/>
        <v>23.05</v>
      </c>
      <c r="F65" s="20">
        <v>1200</v>
      </c>
      <c r="G65" s="21">
        <f t="shared" si="4"/>
        <v>27.31</v>
      </c>
      <c r="K65" s="18">
        <v>2014</v>
      </c>
      <c r="L65" s="19">
        <v>11</v>
      </c>
      <c r="M65" s="19">
        <v>30</v>
      </c>
      <c r="N65" s="40">
        <v>548.32</v>
      </c>
      <c r="O65" s="37">
        <f t="shared" si="5"/>
        <v>12.48</v>
      </c>
      <c r="P65" s="20">
        <v>600</v>
      </c>
      <c r="Q65" s="21">
        <f t="shared" si="6"/>
        <v>13.66</v>
      </c>
      <c r="V65" s="93"/>
      <c r="W65" s="96" t="s">
        <v>59</v>
      </c>
      <c r="X65" s="89">
        <v>600</v>
      </c>
      <c r="Y65" s="90">
        <v>0</v>
      </c>
    </row>
    <row r="66" spans="4:25" ht="20.25" customHeight="1">
      <c r="D66" s="9">
        <f>SUM(D36:D65)</f>
        <v>31092.68</v>
      </c>
      <c r="E66" s="9">
        <f>SUM(E36:E65)</f>
        <v>707.67</v>
      </c>
      <c r="F66" s="9">
        <f>SUM(F36:F65)</f>
        <v>36000</v>
      </c>
      <c r="G66" s="9">
        <f>SUM(G36:G65)</f>
        <v>819.2999999999994</v>
      </c>
      <c r="N66" s="9">
        <f>SUM(N36:N65)</f>
        <v>14953.479999999996</v>
      </c>
      <c r="O66" s="9">
        <f>SUM(O36:O65)</f>
        <v>340.3500000000001</v>
      </c>
      <c r="P66" s="9">
        <f>SUM(P36:P65)</f>
        <v>18000</v>
      </c>
      <c r="Q66" s="9">
        <f>SUM(Q36:Q65)</f>
        <v>409.80000000000024</v>
      </c>
      <c r="V66" s="95" t="s">
        <v>68</v>
      </c>
      <c r="W66" s="23" t="s">
        <v>69</v>
      </c>
      <c r="X66" s="12">
        <v>90</v>
      </c>
      <c r="Y66" s="13">
        <v>1</v>
      </c>
    </row>
    <row r="67" spans="1:25" ht="20.25" customHeight="1">
      <c r="A67" s="10">
        <v>2014</v>
      </c>
      <c r="B67" s="11">
        <v>12</v>
      </c>
      <c r="C67" s="11">
        <v>1</v>
      </c>
      <c r="D67" s="38">
        <v>983.85</v>
      </c>
      <c r="E67" s="35">
        <f aca="true" t="shared" si="7" ref="E67:E97">ROUND(D67*$W$44/1000,2)</f>
        <v>22.39</v>
      </c>
      <c r="F67" s="23">
        <v>1000</v>
      </c>
      <c r="G67" s="13">
        <f aca="true" t="shared" si="8" ref="G67:G97">ROUND(F67*$W$44/1000,2)</f>
        <v>22.76</v>
      </c>
      <c r="K67" s="10">
        <v>2014</v>
      </c>
      <c r="L67" s="11">
        <v>12</v>
      </c>
      <c r="M67" s="11">
        <v>1</v>
      </c>
      <c r="N67" s="38">
        <v>377.95</v>
      </c>
      <c r="O67" s="35">
        <f aca="true" t="shared" si="9" ref="O67:O97">ROUND(N67*$W$44/1000,2)</f>
        <v>8.6</v>
      </c>
      <c r="P67" s="23">
        <v>400</v>
      </c>
      <c r="Q67" s="13">
        <f aca="true" t="shared" si="10" ref="Q67:Q97">ROUND(P67*$W$44/1000,2)</f>
        <v>9.1</v>
      </c>
      <c r="V67" s="93"/>
      <c r="W67" s="89" t="s">
        <v>67</v>
      </c>
      <c r="X67" s="89">
        <v>500</v>
      </c>
      <c r="Y67" s="90">
        <v>0</v>
      </c>
    </row>
    <row r="68" spans="1:25" ht="20.25" customHeight="1">
      <c r="A68" s="14">
        <v>2014</v>
      </c>
      <c r="B68" s="15">
        <v>12</v>
      </c>
      <c r="C68" s="15">
        <v>2</v>
      </c>
      <c r="D68" s="39">
        <v>1029.16</v>
      </c>
      <c r="E68" s="36">
        <f t="shared" si="7"/>
        <v>23.42</v>
      </c>
      <c r="F68" s="24">
        <v>1000</v>
      </c>
      <c r="G68" s="17">
        <f t="shared" si="8"/>
        <v>22.76</v>
      </c>
      <c r="K68" s="14">
        <v>2014</v>
      </c>
      <c r="L68" s="15">
        <v>12</v>
      </c>
      <c r="M68" s="15">
        <v>2</v>
      </c>
      <c r="N68" s="39">
        <v>159.26</v>
      </c>
      <c r="O68" s="36">
        <f t="shared" si="9"/>
        <v>3.62</v>
      </c>
      <c r="P68" s="24">
        <v>400</v>
      </c>
      <c r="Q68" s="17">
        <f t="shared" si="10"/>
        <v>9.1</v>
      </c>
      <c r="V68" s="94"/>
      <c r="W68" s="26" t="s">
        <v>71</v>
      </c>
      <c r="X68" s="20">
        <v>500</v>
      </c>
      <c r="Y68" s="21">
        <v>2</v>
      </c>
    </row>
    <row r="69" spans="1:17" ht="20.25" customHeight="1">
      <c r="A69" s="14">
        <v>2014</v>
      </c>
      <c r="B69" s="15">
        <v>12</v>
      </c>
      <c r="C69" s="15">
        <v>3</v>
      </c>
      <c r="D69" s="39">
        <v>1021</v>
      </c>
      <c r="E69" s="36">
        <f t="shared" si="7"/>
        <v>23.24</v>
      </c>
      <c r="F69" s="24">
        <v>1000</v>
      </c>
      <c r="G69" s="17">
        <f t="shared" si="8"/>
        <v>22.76</v>
      </c>
      <c r="K69" s="14">
        <v>2014</v>
      </c>
      <c r="L69" s="15">
        <v>12</v>
      </c>
      <c r="M69" s="15">
        <v>3</v>
      </c>
      <c r="N69" s="39">
        <v>167.46</v>
      </c>
      <c r="O69" s="36">
        <f t="shared" si="9"/>
        <v>3.81</v>
      </c>
      <c r="P69" s="24">
        <v>400</v>
      </c>
      <c r="Q69" s="17">
        <f t="shared" si="10"/>
        <v>9.1</v>
      </c>
    </row>
    <row r="70" spans="1:17" ht="20.25" customHeight="1">
      <c r="A70" s="14">
        <v>2014</v>
      </c>
      <c r="B70" s="15">
        <v>12</v>
      </c>
      <c r="C70" s="15">
        <v>4</v>
      </c>
      <c r="D70" s="39">
        <v>1011.98</v>
      </c>
      <c r="E70" s="36">
        <f t="shared" si="7"/>
        <v>23.03</v>
      </c>
      <c r="F70" s="24">
        <v>1000</v>
      </c>
      <c r="G70" s="17">
        <f t="shared" si="8"/>
        <v>22.76</v>
      </c>
      <c r="K70" s="14">
        <v>2014</v>
      </c>
      <c r="L70" s="15">
        <v>12</v>
      </c>
      <c r="M70" s="15">
        <v>4</v>
      </c>
      <c r="N70" s="39">
        <v>417.1</v>
      </c>
      <c r="O70" s="36">
        <f t="shared" si="9"/>
        <v>9.49</v>
      </c>
      <c r="P70" s="24">
        <v>400</v>
      </c>
      <c r="Q70" s="17">
        <f t="shared" si="10"/>
        <v>9.1</v>
      </c>
    </row>
    <row r="71" spans="1:17" ht="20.25" customHeight="1">
      <c r="A71" s="14">
        <v>2014</v>
      </c>
      <c r="B71" s="15">
        <v>12</v>
      </c>
      <c r="C71" s="15">
        <v>5</v>
      </c>
      <c r="D71" s="39">
        <v>999.39</v>
      </c>
      <c r="E71" s="36">
        <f t="shared" si="7"/>
        <v>22.75</v>
      </c>
      <c r="F71" s="24">
        <v>1000</v>
      </c>
      <c r="G71" s="17">
        <f t="shared" si="8"/>
        <v>22.76</v>
      </c>
      <c r="K71" s="14">
        <v>2014</v>
      </c>
      <c r="L71" s="15">
        <v>12</v>
      </c>
      <c r="M71" s="15">
        <v>5</v>
      </c>
      <c r="N71" s="39">
        <v>155.59</v>
      </c>
      <c r="O71" s="36">
        <f t="shared" si="9"/>
        <v>3.54</v>
      </c>
      <c r="P71" s="24">
        <v>400</v>
      </c>
      <c r="Q71" s="17">
        <f t="shared" si="10"/>
        <v>9.1</v>
      </c>
    </row>
    <row r="72" spans="1:17" ht="20.25" customHeight="1">
      <c r="A72" s="14">
        <v>2014</v>
      </c>
      <c r="B72" s="15">
        <v>12</v>
      </c>
      <c r="C72" s="15">
        <v>6</v>
      </c>
      <c r="D72" s="39">
        <v>974.6</v>
      </c>
      <c r="E72" s="36">
        <f t="shared" si="7"/>
        <v>22.18</v>
      </c>
      <c r="F72" s="24">
        <v>1000</v>
      </c>
      <c r="G72" s="17">
        <f t="shared" si="8"/>
        <v>22.76</v>
      </c>
      <c r="K72" s="14">
        <v>2014</v>
      </c>
      <c r="L72" s="15">
        <v>12</v>
      </c>
      <c r="M72" s="15">
        <v>6</v>
      </c>
      <c r="N72" s="39">
        <v>329.24</v>
      </c>
      <c r="O72" s="36">
        <f t="shared" si="9"/>
        <v>7.49</v>
      </c>
      <c r="P72" s="24">
        <v>400</v>
      </c>
      <c r="Q72" s="17">
        <f t="shared" si="10"/>
        <v>9.1</v>
      </c>
    </row>
    <row r="73" spans="1:17" ht="20.25" customHeight="1">
      <c r="A73" s="14">
        <v>2014</v>
      </c>
      <c r="B73" s="15">
        <v>12</v>
      </c>
      <c r="C73" s="15">
        <v>7</v>
      </c>
      <c r="D73" s="39">
        <v>955.27</v>
      </c>
      <c r="E73" s="36">
        <f t="shared" si="7"/>
        <v>21.74</v>
      </c>
      <c r="F73" s="24">
        <v>1000</v>
      </c>
      <c r="G73" s="17">
        <f t="shared" si="8"/>
        <v>22.76</v>
      </c>
      <c r="K73" s="14">
        <v>2014</v>
      </c>
      <c r="L73" s="15">
        <v>12</v>
      </c>
      <c r="M73" s="15">
        <v>7</v>
      </c>
      <c r="N73" s="39">
        <v>333.24</v>
      </c>
      <c r="O73" s="36">
        <f t="shared" si="9"/>
        <v>7.58</v>
      </c>
      <c r="P73" s="24">
        <v>400</v>
      </c>
      <c r="Q73" s="17">
        <f t="shared" si="10"/>
        <v>9.1</v>
      </c>
    </row>
    <row r="74" spans="1:17" ht="20.25" customHeight="1">
      <c r="A74" s="14">
        <v>2014</v>
      </c>
      <c r="B74" s="15">
        <v>12</v>
      </c>
      <c r="C74" s="15">
        <v>8</v>
      </c>
      <c r="D74" s="39">
        <v>926.16</v>
      </c>
      <c r="E74" s="36">
        <f t="shared" si="7"/>
        <v>21.08</v>
      </c>
      <c r="F74" s="24">
        <v>1000</v>
      </c>
      <c r="G74" s="17">
        <f t="shared" si="8"/>
        <v>22.76</v>
      </c>
      <c r="K74" s="14">
        <v>2014</v>
      </c>
      <c r="L74" s="15">
        <v>12</v>
      </c>
      <c r="M74" s="15">
        <v>8</v>
      </c>
      <c r="N74" s="39">
        <v>446.63</v>
      </c>
      <c r="O74" s="36">
        <f t="shared" si="9"/>
        <v>10.17</v>
      </c>
      <c r="P74" s="24">
        <v>400</v>
      </c>
      <c r="Q74" s="17">
        <f t="shared" si="10"/>
        <v>9.1</v>
      </c>
    </row>
    <row r="75" spans="1:17" ht="20.25" customHeight="1">
      <c r="A75" s="14">
        <v>2014</v>
      </c>
      <c r="B75" s="15">
        <v>12</v>
      </c>
      <c r="C75" s="15">
        <v>9</v>
      </c>
      <c r="D75" s="39">
        <v>906.92</v>
      </c>
      <c r="E75" s="36">
        <f t="shared" si="7"/>
        <v>20.64</v>
      </c>
      <c r="F75" s="24">
        <v>1000</v>
      </c>
      <c r="G75" s="17">
        <f t="shared" si="8"/>
        <v>22.76</v>
      </c>
      <c r="K75" s="14">
        <v>2014</v>
      </c>
      <c r="L75" s="15">
        <v>12</v>
      </c>
      <c r="M75" s="15">
        <v>9</v>
      </c>
      <c r="N75" s="39">
        <v>111.95</v>
      </c>
      <c r="O75" s="36">
        <f t="shared" si="9"/>
        <v>2.55</v>
      </c>
      <c r="P75" s="24">
        <v>400</v>
      </c>
      <c r="Q75" s="17">
        <f t="shared" si="10"/>
        <v>9.1</v>
      </c>
    </row>
    <row r="76" spans="1:17" ht="20.25" customHeight="1">
      <c r="A76" s="14">
        <v>2014</v>
      </c>
      <c r="B76" s="15">
        <v>12</v>
      </c>
      <c r="C76" s="15">
        <v>10</v>
      </c>
      <c r="D76" s="39">
        <v>882.75</v>
      </c>
      <c r="E76" s="36">
        <f t="shared" si="7"/>
        <v>20.09</v>
      </c>
      <c r="F76" s="24">
        <v>1000</v>
      </c>
      <c r="G76" s="17">
        <f t="shared" si="8"/>
        <v>22.76</v>
      </c>
      <c r="K76" s="14">
        <v>2014</v>
      </c>
      <c r="L76" s="15">
        <v>12</v>
      </c>
      <c r="M76" s="15">
        <v>10</v>
      </c>
      <c r="N76" s="39">
        <v>198.86</v>
      </c>
      <c r="O76" s="36">
        <f t="shared" si="9"/>
        <v>4.53</v>
      </c>
      <c r="P76" s="24">
        <v>400</v>
      </c>
      <c r="Q76" s="17">
        <f t="shared" si="10"/>
        <v>9.1</v>
      </c>
    </row>
    <row r="77" spans="1:17" ht="20.25" customHeight="1">
      <c r="A77" s="14">
        <v>2014</v>
      </c>
      <c r="B77" s="15">
        <v>12</v>
      </c>
      <c r="C77" s="15">
        <v>11</v>
      </c>
      <c r="D77" s="39">
        <v>878.73</v>
      </c>
      <c r="E77" s="36">
        <f t="shared" si="7"/>
        <v>20</v>
      </c>
      <c r="F77" s="24">
        <v>1000</v>
      </c>
      <c r="G77" s="17">
        <f t="shared" si="8"/>
        <v>22.76</v>
      </c>
      <c r="K77" s="14">
        <v>2014</v>
      </c>
      <c r="L77" s="15">
        <v>12</v>
      </c>
      <c r="M77" s="15">
        <v>11</v>
      </c>
      <c r="N77" s="39">
        <v>434.9</v>
      </c>
      <c r="O77" s="36">
        <f t="shared" si="9"/>
        <v>9.9</v>
      </c>
      <c r="P77" s="24">
        <v>400</v>
      </c>
      <c r="Q77" s="17">
        <f t="shared" si="10"/>
        <v>9.1</v>
      </c>
    </row>
    <row r="78" spans="1:17" ht="20.25" customHeight="1">
      <c r="A78" s="14">
        <v>2014</v>
      </c>
      <c r="B78" s="15">
        <v>12</v>
      </c>
      <c r="C78" s="15">
        <v>12</v>
      </c>
      <c r="D78" s="39">
        <v>876.73</v>
      </c>
      <c r="E78" s="36">
        <f t="shared" si="7"/>
        <v>19.95</v>
      </c>
      <c r="F78" s="24">
        <v>1000</v>
      </c>
      <c r="G78" s="17">
        <f t="shared" si="8"/>
        <v>22.76</v>
      </c>
      <c r="K78" s="14">
        <v>2014</v>
      </c>
      <c r="L78" s="15">
        <v>12</v>
      </c>
      <c r="M78" s="15">
        <v>12</v>
      </c>
      <c r="N78" s="39">
        <v>171.29</v>
      </c>
      <c r="O78" s="36">
        <f t="shared" si="9"/>
        <v>3.9</v>
      </c>
      <c r="P78" s="24">
        <v>400</v>
      </c>
      <c r="Q78" s="17">
        <f t="shared" si="10"/>
        <v>9.1</v>
      </c>
    </row>
    <row r="79" spans="1:17" ht="20.25" customHeight="1">
      <c r="A79" s="14">
        <v>2014</v>
      </c>
      <c r="B79" s="15">
        <v>12</v>
      </c>
      <c r="C79" s="15">
        <v>13</v>
      </c>
      <c r="D79" s="39">
        <v>875.91</v>
      </c>
      <c r="E79" s="36">
        <f t="shared" si="7"/>
        <v>19.94</v>
      </c>
      <c r="F79" s="24">
        <v>1000</v>
      </c>
      <c r="G79" s="17">
        <f t="shared" si="8"/>
        <v>22.76</v>
      </c>
      <c r="K79" s="14">
        <v>2014</v>
      </c>
      <c r="L79" s="15">
        <v>12</v>
      </c>
      <c r="M79" s="15">
        <v>13</v>
      </c>
      <c r="N79" s="39">
        <v>290.79</v>
      </c>
      <c r="O79" s="36">
        <f t="shared" si="9"/>
        <v>6.62</v>
      </c>
      <c r="P79" s="24">
        <v>400</v>
      </c>
      <c r="Q79" s="17">
        <f t="shared" si="10"/>
        <v>9.1</v>
      </c>
    </row>
    <row r="80" spans="1:17" ht="20.25" customHeight="1">
      <c r="A80" s="14">
        <v>2014</v>
      </c>
      <c r="B80" s="15">
        <v>12</v>
      </c>
      <c r="C80" s="15">
        <v>14</v>
      </c>
      <c r="D80" s="39">
        <v>869.4</v>
      </c>
      <c r="E80" s="36">
        <f t="shared" si="7"/>
        <v>19.79</v>
      </c>
      <c r="F80" s="24">
        <v>1000</v>
      </c>
      <c r="G80" s="17">
        <f t="shared" si="8"/>
        <v>22.76</v>
      </c>
      <c r="K80" s="14">
        <v>2014</v>
      </c>
      <c r="L80" s="15">
        <v>12</v>
      </c>
      <c r="M80" s="15">
        <v>14</v>
      </c>
      <c r="N80" s="39">
        <v>437.59</v>
      </c>
      <c r="O80" s="36">
        <f t="shared" si="9"/>
        <v>9.96</v>
      </c>
      <c r="P80" s="24">
        <v>400</v>
      </c>
      <c r="Q80" s="17">
        <f t="shared" si="10"/>
        <v>9.1</v>
      </c>
    </row>
    <row r="81" spans="1:17" ht="20.25" customHeight="1">
      <c r="A81" s="14">
        <v>2014</v>
      </c>
      <c r="B81" s="15">
        <v>12</v>
      </c>
      <c r="C81" s="15">
        <v>15</v>
      </c>
      <c r="D81" s="39">
        <v>867.43</v>
      </c>
      <c r="E81" s="36">
        <f t="shared" si="7"/>
        <v>19.74</v>
      </c>
      <c r="F81" s="24">
        <v>1000</v>
      </c>
      <c r="G81" s="17">
        <f t="shared" si="8"/>
        <v>22.76</v>
      </c>
      <c r="K81" s="14">
        <v>2014</v>
      </c>
      <c r="L81" s="15">
        <v>12</v>
      </c>
      <c r="M81" s="15">
        <v>15</v>
      </c>
      <c r="N81" s="39">
        <v>196.21</v>
      </c>
      <c r="O81" s="36">
        <f t="shared" si="9"/>
        <v>4.47</v>
      </c>
      <c r="P81" s="24">
        <v>400</v>
      </c>
      <c r="Q81" s="17">
        <f t="shared" si="10"/>
        <v>9.1</v>
      </c>
    </row>
    <row r="82" spans="1:17" ht="20.25" customHeight="1">
      <c r="A82" s="14">
        <v>2014</v>
      </c>
      <c r="B82" s="15">
        <v>12</v>
      </c>
      <c r="C82" s="15">
        <v>16</v>
      </c>
      <c r="D82" s="39">
        <v>920.72</v>
      </c>
      <c r="E82" s="36">
        <f t="shared" si="7"/>
        <v>20.96</v>
      </c>
      <c r="F82" s="24">
        <v>1000</v>
      </c>
      <c r="G82" s="17">
        <f t="shared" si="8"/>
        <v>22.76</v>
      </c>
      <c r="K82" s="14">
        <v>2014</v>
      </c>
      <c r="L82" s="15">
        <v>12</v>
      </c>
      <c r="M82" s="15">
        <v>16</v>
      </c>
      <c r="N82" s="39">
        <v>344.6</v>
      </c>
      <c r="O82" s="36">
        <f t="shared" si="9"/>
        <v>7.84</v>
      </c>
      <c r="P82" s="24">
        <v>400</v>
      </c>
      <c r="Q82" s="17">
        <f t="shared" si="10"/>
        <v>9.1</v>
      </c>
    </row>
    <row r="83" spans="1:17" ht="20.25" customHeight="1">
      <c r="A83" s="14">
        <v>2014</v>
      </c>
      <c r="B83" s="15">
        <v>12</v>
      </c>
      <c r="C83" s="15">
        <v>17</v>
      </c>
      <c r="D83" s="39">
        <v>808.46</v>
      </c>
      <c r="E83" s="36">
        <f t="shared" si="7"/>
        <v>18.4</v>
      </c>
      <c r="F83" s="24">
        <v>1000</v>
      </c>
      <c r="G83" s="17">
        <f t="shared" si="8"/>
        <v>22.76</v>
      </c>
      <c r="K83" s="14">
        <v>2014</v>
      </c>
      <c r="L83" s="15">
        <v>12</v>
      </c>
      <c r="M83" s="15">
        <v>17</v>
      </c>
      <c r="N83" s="39">
        <v>137.63</v>
      </c>
      <c r="O83" s="36">
        <f t="shared" si="9"/>
        <v>3.13</v>
      </c>
      <c r="P83" s="24">
        <v>400</v>
      </c>
      <c r="Q83" s="17">
        <f t="shared" si="10"/>
        <v>9.1</v>
      </c>
    </row>
    <row r="84" spans="1:17" ht="20.25" customHeight="1">
      <c r="A84" s="14">
        <v>2014</v>
      </c>
      <c r="B84" s="15">
        <v>12</v>
      </c>
      <c r="C84" s="15">
        <v>18</v>
      </c>
      <c r="D84" s="39">
        <v>920.99</v>
      </c>
      <c r="E84" s="36">
        <f t="shared" si="7"/>
        <v>20.96</v>
      </c>
      <c r="F84" s="24">
        <v>1000</v>
      </c>
      <c r="G84" s="17">
        <f t="shared" si="8"/>
        <v>22.76</v>
      </c>
      <c r="K84" s="14">
        <v>2014</v>
      </c>
      <c r="L84" s="15">
        <v>12</v>
      </c>
      <c r="M84" s="15">
        <v>18</v>
      </c>
      <c r="N84" s="39">
        <v>319.33</v>
      </c>
      <c r="O84" s="36">
        <f t="shared" si="9"/>
        <v>7.27</v>
      </c>
      <c r="P84" s="24">
        <v>400</v>
      </c>
      <c r="Q84" s="17">
        <f t="shared" si="10"/>
        <v>9.1</v>
      </c>
    </row>
    <row r="85" spans="1:17" ht="20.25" customHeight="1">
      <c r="A85" s="14">
        <v>2014</v>
      </c>
      <c r="B85" s="15">
        <v>12</v>
      </c>
      <c r="C85" s="15">
        <v>19</v>
      </c>
      <c r="D85" s="39">
        <v>976.72</v>
      </c>
      <c r="E85" s="36">
        <f t="shared" si="7"/>
        <v>22.23</v>
      </c>
      <c r="F85" s="24">
        <v>1000</v>
      </c>
      <c r="G85" s="17">
        <f t="shared" si="8"/>
        <v>22.76</v>
      </c>
      <c r="K85" s="14">
        <v>2014</v>
      </c>
      <c r="L85" s="15">
        <v>12</v>
      </c>
      <c r="M85" s="15">
        <v>19</v>
      </c>
      <c r="N85" s="39">
        <v>197.61</v>
      </c>
      <c r="O85" s="36">
        <f t="shared" si="9"/>
        <v>4.5</v>
      </c>
      <c r="P85" s="24">
        <v>400</v>
      </c>
      <c r="Q85" s="17">
        <f t="shared" si="10"/>
        <v>9.1</v>
      </c>
    </row>
    <row r="86" spans="1:17" ht="20.25" customHeight="1">
      <c r="A86" s="14">
        <v>2014</v>
      </c>
      <c r="B86" s="15">
        <v>12</v>
      </c>
      <c r="C86" s="15">
        <v>20</v>
      </c>
      <c r="D86" s="39">
        <v>885.51</v>
      </c>
      <c r="E86" s="36">
        <f t="shared" si="7"/>
        <v>20.15</v>
      </c>
      <c r="F86" s="24">
        <v>1000</v>
      </c>
      <c r="G86" s="17">
        <f t="shared" si="8"/>
        <v>22.76</v>
      </c>
      <c r="K86" s="14">
        <v>2014</v>
      </c>
      <c r="L86" s="15">
        <v>12</v>
      </c>
      <c r="M86" s="15">
        <v>20</v>
      </c>
      <c r="N86" s="39">
        <v>226.82</v>
      </c>
      <c r="O86" s="36">
        <f t="shared" si="9"/>
        <v>5.16</v>
      </c>
      <c r="P86" s="24">
        <v>400</v>
      </c>
      <c r="Q86" s="17">
        <f t="shared" si="10"/>
        <v>9.1</v>
      </c>
    </row>
    <row r="87" spans="1:17" ht="20.25" customHeight="1">
      <c r="A87" s="14">
        <v>2014</v>
      </c>
      <c r="B87" s="15">
        <v>12</v>
      </c>
      <c r="C87" s="15">
        <v>21</v>
      </c>
      <c r="D87" s="39">
        <v>945.68</v>
      </c>
      <c r="E87" s="36">
        <f t="shared" si="7"/>
        <v>21.52</v>
      </c>
      <c r="F87" s="24">
        <v>1000</v>
      </c>
      <c r="G87" s="17">
        <f t="shared" si="8"/>
        <v>22.76</v>
      </c>
      <c r="K87" s="14">
        <v>2014</v>
      </c>
      <c r="L87" s="15">
        <v>12</v>
      </c>
      <c r="M87" s="15">
        <v>21</v>
      </c>
      <c r="N87" s="39">
        <v>290</v>
      </c>
      <c r="O87" s="36">
        <f t="shared" si="9"/>
        <v>6.6</v>
      </c>
      <c r="P87" s="24">
        <v>400</v>
      </c>
      <c r="Q87" s="17">
        <f t="shared" si="10"/>
        <v>9.1</v>
      </c>
    </row>
    <row r="88" spans="1:17" ht="20.25" customHeight="1">
      <c r="A88" s="14">
        <v>2014</v>
      </c>
      <c r="B88" s="15">
        <v>12</v>
      </c>
      <c r="C88" s="15">
        <v>22</v>
      </c>
      <c r="D88" s="39">
        <v>925.99</v>
      </c>
      <c r="E88" s="36">
        <f t="shared" si="7"/>
        <v>21.08</v>
      </c>
      <c r="F88" s="24">
        <v>1000</v>
      </c>
      <c r="G88" s="17">
        <f t="shared" si="8"/>
        <v>22.76</v>
      </c>
      <c r="I88" t="s">
        <v>14</v>
      </c>
      <c r="K88" s="14">
        <v>2014</v>
      </c>
      <c r="L88" s="15">
        <v>12</v>
      </c>
      <c r="M88" s="15">
        <v>22</v>
      </c>
      <c r="N88" s="39">
        <v>299.5</v>
      </c>
      <c r="O88" s="36">
        <f t="shared" si="9"/>
        <v>6.82</v>
      </c>
      <c r="P88" s="24">
        <v>400</v>
      </c>
      <c r="Q88" s="17">
        <f t="shared" si="10"/>
        <v>9.1</v>
      </c>
    </row>
    <row r="89" spans="1:19" ht="20.25" customHeight="1">
      <c r="A89" s="14">
        <v>2014</v>
      </c>
      <c r="B89" s="15">
        <v>12</v>
      </c>
      <c r="C89" s="15">
        <v>23</v>
      </c>
      <c r="D89" s="39">
        <v>931.78</v>
      </c>
      <c r="E89" s="36">
        <f t="shared" si="7"/>
        <v>21.21</v>
      </c>
      <c r="F89" s="24">
        <v>1000</v>
      </c>
      <c r="G89" s="17">
        <f t="shared" si="8"/>
        <v>22.76</v>
      </c>
      <c r="I89" t="s">
        <v>18</v>
      </c>
      <c r="K89" s="14">
        <v>2014</v>
      </c>
      <c r="L89" s="15">
        <v>12</v>
      </c>
      <c r="M89" s="15">
        <v>23</v>
      </c>
      <c r="N89" s="39">
        <v>390.81</v>
      </c>
      <c r="O89" s="36">
        <f t="shared" si="9"/>
        <v>8.89</v>
      </c>
      <c r="P89" s="24">
        <v>400</v>
      </c>
      <c r="Q89" s="17">
        <f t="shared" si="10"/>
        <v>9.1</v>
      </c>
      <c r="S89" t="s">
        <v>14</v>
      </c>
    </row>
    <row r="90" spans="1:19" ht="20.25" customHeight="1">
      <c r="A90" s="14">
        <v>2014</v>
      </c>
      <c r="B90" s="15">
        <v>12</v>
      </c>
      <c r="C90" s="15">
        <v>24</v>
      </c>
      <c r="D90" s="39">
        <v>884.55</v>
      </c>
      <c r="E90" s="36">
        <f t="shared" si="7"/>
        <v>20.13</v>
      </c>
      <c r="F90" s="24">
        <v>1000</v>
      </c>
      <c r="G90" s="17">
        <f t="shared" si="8"/>
        <v>22.76</v>
      </c>
      <c r="I90" t="s">
        <v>15</v>
      </c>
      <c r="K90" s="14">
        <v>2014</v>
      </c>
      <c r="L90" s="15">
        <v>12</v>
      </c>
      <c r="M90" s="15">
        <v>24</v>
      </c>
      <c r="N90" s="39">
        <v>222.56</v>
      </c>
      <c r="O90" s="36">
        <f t="shared" si="9"/>
        <v>5.07</v>
      </c>
      <c r="P90" s="24">
        <v>400</v>
      </c>
      <c r="Q90" s="17">
        <f t="shared" si="10"/>
        <v>9.1</v>
      </c>
      <c r="S90" t="s">
        <v>31</v>
      </c>
    </row>
    <row r="91" spans="1:17" ht="20.25" customHeight="1">
      <c r="A91" s="14">
        <v>2014</v>
      </c>
      <c r="B91" s="15">
        <v>12</v>
      </c>
      <c r="C91" s="15">
        <v>25</v>
      </c>
      <c r="D91" s="39">
        <v>902.37</v>
      </c>
      <c r="E91" s="36">
        <f t="shared" si="7"/>
        <v>20.54</v>
      </c>
      <c r="F91" s="24">
        <v>1000</v>
      </c>
      <c r="G91" s="17">
        <f t="shared" si="8"/>
        <v>22.76</v>
      </c>
      <c r="K91" s="14">
        <v>2014</v>
      </c>
      <c r="L91" s="15">
        <v>12</v>
      </c>
      <c r="M91" s="15">
        <v>25</v>
      </c>
      <c r="N91" s="39">
        <v>154.25</v>
      </c>
      <c r="O91" s="36">
        <f t="shared" si="9"/>
        <v>3.51</v>
      </c>
      <c r="P91" s="24">
        <v>400</v>
      </c>
      <c r="Q91" s="17">
        <f t="shared" si="10"/>
        <v>9.1</v>
      </c>
    </row>
    <row r="92" spans="1:17" ht="20.25" customHeight="1">
      <c r="A92" s="14">
        <v>2014</v>
      </c>
      <c r="B92" s="15">
        <v>12</v>
      </c>
      <c r="C92" s="15">
        <v>26</v>
      </c>
      <c r="D92" s="39">
        <v>942.8</v>
      </c>
      <c r="E92" s="36">
        <f t="shared" si="7"/>
        <v>21.46</v>
      </c>
      <c r="F92" s="24">
        <v>1000</v>
      </c>
      <c r="G92" s="17">
        <f t="shared" si="8"/>
        <v>22.76</v>
      </c>
      <c r="K92" s="14">
        <v>2014</v>
      </c>
      <c r="L92" s="15">
        <v>12</v>
      </c>
      <c r="M92" s="15">
        <v>26</v>
      </c>
      <c r="N92" s="39">
        <v>435.98</v>
      </c>
      <c r="O92" s="36">
        <f t="shared" si="9"/>
        <v>9.92</v>
      </c>
      <c r="P92" s="24">
        <v>400</v>
      </c>
      <c r="Q92" s="17">
        <f t="shared" si="10"/>
        <v>9.1</v>
      </c>
    </row>
    <row r="93" spans="1:17" ht="20.25" customHeight="1">
      <c r="A93" s="14">
        <v>2014</v>
      </c>
      <c r="B93" s="15">
        <v>12</v>
      </c>
      <c r="C93" s="15">
        <v>27</v>
      </c>
      <c r="D93" s="39">
        <v>888.84</v>
      </c>
      <c r="E93" s="36">
        <f t="shared" si="7"/>
        <v>20.23</v>
      </c>
      <c r="F93" s="24">
        <v>1000</v>
      </c>
      <c r="G93" s="17">
        <f t="shared" si="8"/>
        <v>22.76</v>
      </c>
      <c r="K93" s="14">
        <v>2014</v>
      </c>
      <c r="L93" s="15">
        <v>12</v>
      </c>
      <c r="M93" s="15">
        <v>27</v>
      </c>
      <c r="N93" s="39">
        <v>416.3</v>
      </c>
      <c r="O93" s="36">
        <f t="shared" si="9"/>
        <v>9.47</v>
      </c>
      <c r="P93" s="24">
        <v>400</v>
      </c>
      <c r="Q93" s="17">
        <f t="shared" si="10"/>
        <v>9.1</v>
      </c>
    </row>
    <row r="94" spans="1:17" ht="20.25" customHeight="1">
      <c r="A94" s="14">
        <v>2014</v>
      </c>
      <c r="B94" s="15">
        <v>12</v>
      </c>
      <c r="C94" s="15">
        <v>28</v>
      </c>
      <c r="D94" s="39">
        <v>860.98</v>
      </c>
      <c r="E94" s="36">
        <f t="shared" si="7"/>
        <v>19.6</v>
      </c>
      <c r="F94" s="24">
        <v>1000</v>
      </c>
      <c r="G94" s="17">
        <f t="shared" si="8"/>
        <v>22.76</v>
      </c>
      <c r="K94" s="14">
        <v>2014</v>
      </c>
      <c r="L94" s="15">
        <v>12</v>
      </c>
      <c r="M94" s="15">
        <v>28</v>
      </c>
      <c r="N94" s="39">
        <v>190.44</v>
      </c>
      <c r="O94" s="36">
        <f t="shared" si="9"/>
        <v>4.33</v>
      </c>
      <c r="P94" s="24">
        <v>400</v>
      </c>
      <c r="Q94" s="17">
        <f t="shared" si="10"/>
        <v>9.1</v>
      </c>
    </row>
    <row r="95" spans="1:18" ht="20.25" customHeight="1">
      <c r="A95" s="14">
        <v>2014</v>
      </c>
      <c r="B95" s="15">
        <v>12</v>
      </c>
      <c r="C95" s="15">
        <v>29</v>
      </c>
      <c r="D95" s="39">
        <v>712.14</v>
      </c>
      <c r="E95" s="36">
        <f t="shared" si="7"/>
        <v>16.21</v>
      </c>
      <c r="F95" s="24">
        <v>1000</v>
      </c>
      <c r="G95" s="17">
        <f t="shared" si="8"/>
        <v>22.76</v>
      </c>
      <c r="H95" t="s">
        <v>22</v>
      </c>
      <c r="K95" s="14">
        <v>2014</v>
      </c>
      <c r="L95" s="15">
        <v>12</v>
      </c>
      <c r="M95" s="15">
        <v>29</v>
      </c>
      <c r="N95" s="39">
        <v>112.14</v>
      </c>
      <c r="O95" s="36">
        <f t="shared" si="9"/>
        <v>2.55</v>
      </c>
      <c r="P95" s="24">
        <v>400</v>
      </c>
      <c r="Q95" s="17">
        <f t="shared" si="10"/>
        <v>9.1</v>
      </c>
      <c r="R95" t="s">
        <v>22</v>
      </c>
    </row>
    <row r="96" spans="1:18" ht="20.25" customHeight="1">
      <c r="A96" s="14">
        <v>2014</v>
      </c>
      <c r="B96" s="15">
        <v>12</v>
      </c>
      <c r="C96" s="15">
        <v>30</v>
      </c>
      <c r="D96" s="39">
        <v>669.21</v>
      </c>
      <c r="E96" s="36">
        <f t="shared" si="7"/>
        <v>15.23</v>
      </c>
      <c r="F96" s="24">
        <v>1000</v>
      </c>
      <c r="G96" s="17">
        <f t="shared" si="8"/>
        <v>22.76</v>
      </c>
      <c r="H96" t="s">
        <v>22</v>
      </c>
      <c r="K96" s="14">
        <v>2014</v>
      </c>
      <c r="L96" s="15">
        <v>12</v>
      </c>
      <c r="M96" s="15">
        <v>30</v>
      </c>
      <c r="N96" s="39">
        <v>169.21</v>
      </c>
      <c r="O96" s="36">
        <f t="shared" si="9"/>
        <v>3.85</v>
      </c>
      <c r="P96" s="24">
        <v>400</v>
      </c>
      <c r="Q96" s="17">
        <f t="shared" si="10"/>
        <v>9.1</v>
      </c>
      <c r="R96" t="s">
        <v>22</v>
      </c>
    </row>
    <row r="97" spans="1:18" ht="20.25" customHeight="1">
      <c r="A97" s="18">
        <v>2014</v>
      </c>
      <c r="B97" s="19">
        <v>12</v>
      </c>
      <c r="C97" s="25">
        <v>31</v>
      </c>
      <c r="D97" s="40">
        <v>692.88</v>
      </c>
      <c r="E97" s="37">
        <f t="shared" si="7"/>
        <v>15.77</v>
      </c>
      <c r="F97" s="26">
        <v>1000</v>
      </c>
      <c r="G97" s="21">
        <f t="shared" si="8"/>
        <v>22.76</v>
      </c>
      <c r="H97" t="s">
        <v>22</v>
      </c>
      <c r="K97" s="18">
        <v>2014</v>
      </c>
      <c r="L97" s="19">
        <v>12</v>
      </c>
      <c r="M97" s="25">
        <v>31</v>
      </c>
      <c r="N97" s="40">
        <v>192.88</v>
      </c>
      <c r="O97" s="37">
        <f t="shared" si="9"/>
        <v>4.39</v>
      </c>
      <c r="P97" s="26">
        <v>400</v>
      </c>
      <c r="Q97" s="21">
        <f t="shared" si="10"/>
        <v>9.1</v>
      </c>
      <c r="R97" t="s">
        <v>22</v>
      </c>
    </row>
    <row r="98" spans="4:17" ht="20.25" customHeight="1">
      <c r="D98" s="9">
        <f>SUM(D67:D97)</f>
        <v>27928.899999999998</v>
      </c>
      <c r="E98">
        <f>SUM(E67:E97)</f>
        <v>635.66</v>
      </c>
      <c r="F98">
        <f>SUM(F67:F97)</f>
        <v>31000</v>
      </c>
      <c r="G98">
        <f>SUM(G67:G97)</f>
        <v>705.5599999999998</v>
      </c>
      <c r="N98" s="9">
        <f>SUM(N67:N97)</f>
        <v>8328.119999999999</v>
      </c>
      <c r="O98">
        <f>SUM(O67:O97)</f>
        <v>189.52999999999997</v>
      </c>
      <c r="P98">
        <f>SUM(P67:P97)</f>
        <v>12400</v>
      </c>
      <c r="Q98">
        <f>SUM(Q67:Q97)</f>
        <v>282.09999999999997</v>
      </c>
    </row>
  </sheetData>
  <mergeCells count="17">
    <mergeCell ref="Z2:AC2"/>
    <mergeCell ref="Z3:AA3"/>
    <mergeCell ref="AB3:AC3"/>
    <mergeCell ref="V3:W3"/>
    <mergeCell ref="X3:Y3"/>
    <mergeCell ref="U2:U4"/>
    <mergeCell ref="V2:Y2"/>
    <mergeCell ref="D2:E2"/>
    <mergeCell ref="F2:G2"/>
    <mergeCell ref="K2:K3"/>
    <mergeCell ref="L2:L3"/>
    <mergeCell ref="M2:M3"/>
    <mergeCell ref="N2:O2"/>
    <mergeCell ref="A2:A3"/>
    <mergeCell ref="B2:B3"/>
    <mergeCell ref="C2:C3"/>
    <mergeCell ref="P2:Q2"/>
  </mergeCells>
  <dataValidations count="1">
    <dataValidation type="list" allowBlank="1" showInputMessage="1" showErrorMessage="1" sqref="X49">
      <formula1>$E$12:$E$13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消費電力量の分析（サンプル）</dc:title>
  <dc:subject/>
  <dc:creator/>
  <cp:keywords/>
  <dc:description/>
  <cp:lastModifiedBy>aotsuka</cp:lastModifiedBy>
  <cp:lastPrinted>2014-11-18T02:36:11Z</cp:lastPrinted>
  <dcterms:created xsi:type="dcterms:W3CDTF">2014-11-18T01:50:42Z</dcterms:created>
  <dcterms:modified xsi:type="dcterms:W3CDTF">2014-12-19T05:01:47Z</dcterms:modified>
  <cp:category/>
  <cp:version/>
  <cp:contentType/>
  <cp:contentStatus/>
</cp:coreProperties>
</file>